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skin Center\LA County Water Assessment\Data\"/>
    </mc:Choice>
  </mc:AlternateContent>
  <bookViews>
    <workbookView xWindow="0" yWindow="0" windowWidth="28800" windowHeight="13590" activeTab="3"/>
  </bookViews>
  <sheets>
    <sheet name="Data" sheetId="1" r:id="rId1"/>
    <sheet name="Legend" sheetId="2" r:id="rId2"/>
    <sheet name="System Classification" sheetId="3" r:id="rId3"/>
    <sheet name="3 Year ORs" sheetId="4" r:id="rId4"/>
  </sheets>
  <calcPr calcId="162913"/>
</workbook>
</file>

<file path=xl/calcChain.xml><?xml version="1.0" encoding="utf-8"?>
<calcChain xmlns="http://schemas.openxmlformats.org/spreadsheetml/2006/main">
  <c r="L200" i="4" l="1"/>
  <c r="H200" i="4"/>
  <c r="D200" i="4"/>
  <c r="N200" i="4" s="1"/>
  <c r="L199" i="4"/>
  <c r="H199" i="4"/>
  <c r="D199" i="4"/>
  <c r="L198" i="4"/>
  <c r="H198" i="4"/>
  <c r="D198" i="4"/>
  <c r="N198" i="4" s="1"/>
  <c r="L196" i="4"/>
  <c r="H196" i="4"/>
  <c r="D196" i="4"/>
  <c r="L195" i="4"/>
  <c r="H195" i="4"/>
  <c r="D195" i="4"/>
  <c r="L194" i="4"/>
  <c r="H194" i="4"/>
  <c r="D194" i="4"/>
  <c r="L193" i="4"/>
  <c r="H193" i="4"/>
  <c r="D193" i="4"/>
  <c r="N193" i="4" s="1"/>
  <c r="L192" i="4"/>
  <c r="H192" i="4"/>
  <c r="D192" i="4"/>
  <c r="L191" i="4"/>
  <c r="H191" i="4"/>
  <c r="D191" i="4"/>
  <c r="L190" i="4"/>
  <c r="H190" i="4"/>
  <c r="D190" i="4"/>
  <c r="L188" i="4"/>
  <c r="H188" i="4"/>
  <c r="D188" i="4"/>
  <c r="L187" i="4"/>
  <c r="H187" i="4"/>
  <c r="D187" i="4"/>
  <c r="L186" i="4"/>
  <c r="H186" i="4"/>
  <c r="D186" i="4"/>
  <c r="L185" i="4"/>
  <c r="H185" i="4"/>
  <c r="D185" i="4"/>
  <c r="L179" i="4"/>
  <c r="H179" i="4"/>
  <c r="D179" i="4"/>
  <c r="L178" i="4"/>
  <c r="H178" i="4"/>
  <c r="D178" i="4"/>
  <c r="L177" i="4"/>
  <c r="H177" i="4"/>
  <c r="D177" i="4"/>
  <c r="L171" i="4"/>
  <c r="H171" i="4"/>
  <c r="D171" i="4"/>
  <c r="N171" i="4" s="1"/>
  <c r="L169" i="4"/>
  <c r="H169" i="4"/>
  <c r="D169" i="4"/>
  <c r="L166" i="4"/>
  <c r="H166" i="4"/>
  <c r="D166" i="4"/>
  <c r="L165" i="4"/>
  <c r="H165" i="4"/>
  <c r="D165" i="4"/>
  <c r="L164" i="4"/>
  <c r="H164" i="4"/>
  <c r="D164" i="4"/>
  <c r="L162" i="4"/>
  <c r="H162" i="4"/>
  <c r="D162" i="4"/>
  <c r="L160" i="4"/>
  <c r="H160" i="4"/>
  <c r="D160" i="4"/>
  <c r="L159" i="4"/>
  <c r="H159" i="4"/>
  <c r="D159" i="4"/>
  <c r="L149" i="4"/>
  <c r="H149" i="4"/>
  <c r="D149" i="4"/>
  <c r="L148" i="4"/>
  <c r="H148" i="4"/>
  <c r="D148" i="4"/>
  <c r="L147" i="4"/>
  <c r="H147" i="4"/>
  <c r="D147" i="4"/>
  <c r="L146" i="4"/>
  <c r="H146" i="4"/>
  <c r="D146" i="4"/>
  <c r="L145" i="4"/>
  <c r="H145" i="4"/>
  <c r="D145" i="4"/>
  <c r="L142" i="4"/>
  <c r="H142" i="4"/>
  <c r="D142" i="4"/>
  <c r="L141" i="4"/>
  <c r="H141" i="4"/>
  <c r="D141" i="4"/>
  <c r="L140" i="4"/>
  <c r="H140" i="4"/>
  <c r="D140" i="4"/>
  <c r="L137" i="4"/>
  <c r="H137" i="4"/>
  <c r="D137" i="4"/>
  <c r="L136" i="4"/>
  <c r="H136" i="4"/>
  <c r="D136" i="4"/>
  <c r="L134" i="4"/>
  <c r="H134" i="4"/>
  <c r="D134" i="4"/>
  <c r="L133" i="4"/>
  <c r="H133" i="4"/>
  <c r="D133" i="4"/>
  <c r="L132" i="4"/>
  <c r="H132" i="4"/>
  <c r="D132" i="4"/>
  <c r="L130" i="4"/>
  <c r="H130" i="4"/>
  <c r="D130" i="4"/>
  <c r="L129" i="4"/>
  <c r="H129" i="4"/>
  <c r="D129" i="4"/>
  <c r="L128" i="4"/>
  <c r="H128" i="4"/>
  <c r="D128" i="4"/>
  <c r="L127" i="4"/>
  <c r="H127" i="4"/>
  <c r="D127" i="4"/>
  <c r="N127" i="4" s="1"/>
  <c r="L126" i="4"/>
  <c r="H126" i="4"/>
  <c r="D126" i="4"/>
  <c r="L125" i="4"/>
  <c r="H125" i="4"/>
  <c r="D125" i="4"/>
  <c r="L123" i="4"/>
  <c r="H123" i="4"/>
  <c r="D123" i="4"/>
  <c r="L121" i="4"/>
  <c r="H121" i="4"/>
  <c r="D121" i="4"/>
  <c r="L120" i="4"/>
  <c r="H120" i="4"/>
  <c r="D120" i="4"/>
  <c r="L119" i="4"/>
  <c r="H119" i="4"/>
  <c r="D119" i="4"/>
  <c r="L118" i="4"/>
  <c r="H118" i="4"/>
  <c r="D118" i="4"/>
  <c r="L113" i="4"/>
  <c r="H113" i="4"/>
  <c r="D113" i="4"/>
  <c r="N113" i="4" s="1"/>
  <c r="L112" i="4"/>
  <c r="H112" i="4"/>
  <c r="D112" i="4"/>
  <c r="L111" i="4"/>
  <c r="H111" i="4"/>
  <c r="D111" i="4"/>
  <c r="L110" i="4"/>
  <c r="H110" i="4"/>
  <c r="D110" i="4"/>
  <c r="L106" i="4"/>
  <c r="H106" i="4"/>
  <c r="D106" i="4"/>
  <c r="L100" i="4"/>
  <c r="H100" i="4"/>
  <c r="D100" i="4"/>
  <c r="L98" i="4"/>
  <c r="H98" i="4"/>
  <c r="D98" i="4"/>
  <c r="N98" i="4" s="1"/>
  <c r="L97" i="4"/>
  <c r="H97" i="4"/>
  <c r="D97" i="4"/>
  <c r="L94" i="4"/>
  <c r="H94" i="4"/>
  <c r="D94" i="4"/>
  <c r="N94" i="4" s="1"/>
  <c r="L93" i="4"/>
  <c r="H93" i="4"/>
  <c r="D93" i="4"/>
  <c r="L92" i="4"/>
  <c r="H92" i="4"/>
  <c r="D92" i="4"/>
  <c r="L91" i="4"/>
  <c r="H91" i="4"/>
  <c r="D91" i="4"/>
  <c r="L90" i="4"/>
  <c r="H90" i="4"/>
  <c r="D90" i="4"/>
  <c r="N90" i="4" s="1"/>
  <c r="L89" i="4"/>
  <c r="H89" i="4"/>
  <c r="D89" i="4"/>
  <c r="L85" i="4"/>
  <c r="H85" i="4"/>
  <c r="D85" i="4"/>
  <c r="L82" i="4"/>
  <c r="H82" i="4"/>
  <c r="D82" i="4"/>
  <c r="L81" i="4"/>
  <c r="H81" i="4"/>
  <c r="D81" i="4"/>
  <c r="L77" i="4"/>
  <c r="H77" i="4"/>
  <c r="D77" i="4"/>
  <c r="L76" i="4"/>
  <c r="H76" i="4"/>
  <c r="D76" i="4"/>
  <c r="N76" i="4" s="1"/>
  <c r="L74" i="4"/>
  <c r="H74" i="4"/>
  <c r="D74" i="4"/>
  <c r="L72" i="4"/>
  <c r="H72" i="4"/>
  <c r="D72" i="4"/>
  <c r="L71" i="4"/>
  <c r="H71" i="4"/>
  <c r="D71" i="4"/>
  <c r="L57" i="4"/>
  <c r="H57" i="4"/>
  <c r="D57" i="4"/>
  <c r="L56" i="4"/>
  <c r="H56" i="4"/>
  <c r="D56" i="4"/>
  <c r="L55" i="4"/>
  <c r="H55" i="4"/>
  <c r="D55" i="4"/>
  <c r="N55" i="4" s="1"/>
  <c r="L53" i="4"/>
  <c r="H53" i="4"/>
  <c r="D53" i="4"/>
  <c r="L52" i="4"/>
  <c r="H52" i="4"/>
  <c r="D52" i="4"/>
  <c r="N52" i="4" s="1"/>
  <c r="L50" i="4"/>
  <c r="H50" i="4"/>
  <c r="D50" i="4"/>
  <c r="L49" i="4"/>
  <c r="H49" i="4"/>
  <c r="D49" i="4"/>
  <c r="L47" i="4"/>
  <c r="H47" i="4"/>
  <c r="D47" i="4"/>
  <c r="L45" i="4"/>
  <c r="H45" i="4"/>
  <c r="D45" i="4"/>
  <c r="L44" i="4"/>
  <c r="H44" i="4"/>
  <c r="D44" i="4"/>
  <c r="L43" i="4"/>
  <c r="H43" i="4"/>
  <c r="D43" i="4"/>
  <c r="L42" i="4"/>
  <c r="H42" i="4"/>
  <c r="D42" i="4"/>
  <c r="L41" i="4"/>
  <c r="H41" i="4"/>
  <c r="D41" i="4"/>
  <c r="L40" i="4"/>
  <c r="H40" i="4"/>
  <c r="N40" i="4" s="1"/>
  <c r="L37" i="4"/>
  <c r="H37" i="4"/>
  <c r="D37" i="4"/>
  <c r="L36" i="4"/>
  <c r="H36" i="4"/>
  <c r="D36" i="4"/>
  <c r="L35" i="4"/>
  <c r="H35" i="4"/>
  <c r="D35" i="4"/>
  <c r="L34" i="4"/>
  <c r="H34" i="4"/>
  <c r="D34" i="4"/>
  <c r="L33" i="4"/>
  <c r="H33" i="4"/>
  <c r="D33" i="4"/>
  <c r="L22" i="4"/>
  <c r="H22" i="4"/>
  <c r="D22" i="4"/>
  <c r="L17" i="4"/>
  <c r="H17" i="4"/>
  <c r="D17" i="4"/>
  <c r="L14" i="4"/>
  <c r="H14" i="4"/>
  <c r="D14" i="4"/>
  <c r="L13" i="4"/>
  <c r="H13" i="4"/>
  <c r="D13" i="4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L7" i="4"/>
  <c r="H7" i="4"/>
  <c r="D7" i="4"/>
  <c r="L6" i="4"/>
  <c r="H6" i="4"/>
  <c r="D6" i="4"/>
  <c r="L5" i="4"/>
  <c r="H5" i="4"/>
  <c r="D5" i="4"/>
  <c r="L4" i="4"/>
  <c r="H4" i="4"/>
  <c r="D4" i="4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95" i="3"/>
  <c r="B195" i="3"/>
  <c r="C194" i="3"/>
  <c r="B194" i="3"/>
  <c r="C193" i="3"/>
  <c r="B193" i="3"/>
  <c r="C192" i="3"/>
  <c r="B192" i="3"/>
  <c r="C191" i="3"/>
  <c r="B191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169" i="3"/>
  <c r="B169" i="3"/>
  <c r="C168" i="3"/>
  <c r="B168" i="3"/>
  <c r="C167" i="3"/>
  <c r="B167" i="3"/>
  <c r="C166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C152" i="3"/>
  <c r="B152" i="3"/>
  <c r="C151" i="3"/>
  <c r="B151" i="3"/>
  <c r="C150" i="3"/>
  <c r="B150" i="3"/>
  <c r="C149" i="3"/>
  <c r="B149" i="3"/>
  <c r="C148" i="3"/>
  <c r="B148" i="3"/>
  <c r="C147" i="3"/>
  <c r="B147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N11" i="4" l="1"/>
  <c r="N13" i="4"/>
  <c r="N17" i="4"/>
  <c r="N179" i="4"/>
  <c r="N6" i="4"/>
  <c r="N10" i="4"/>
  <c r="N34" i="4"/>
  <c r="N148" i="4"/>
  <c r="N162" i="4"/>
  <c r="N93" i="4"/>
  <c r="N160" i="4"/>
  <c r="N42" i="4"/>
  <c r="N50" i="4"/>
  <c r="N71" i="4"/>
  <c r="N118" i="4"/>
  <c r="N120" i="4"/>
  <c r="N129" i="4"/>
  <c r="N4" i="4"/>
  <c r="N22" i="4"/>
  <c r="N36" i="4"/>
  <c r="N140" i="4"/>
  <c r="N165" i="4"/>
  <c r="N123" i="4"/>
  <c r="N81" i="4"/>
  <c r="N77" i="4"/>
  <c r="N82" i="4"/>
  <c r="N134" i="4"/>
  <c r="N142" i="4"/>
  <c r="N190" i="4"/>
  <c r="N7" i="4"/>
  <c r="N9" i="4"/>
  <c r="N45" i="4"/>
  <c r="N53" i="4"/>
  <c r="N110" i="4"/>
  <c r="N119" i="4"/>
  <c r="N141" i="4"/>
  <c r="N145" i="4"/>
  <c r="N194" i="4"/>
  <c r="N196" i="4"/>
  <c r="N37" i="4"/>
  <c r="N41" i="4"/>
  <c r="N97" i="4"/>
  <c r="N128" i="4"/>
  <c r="N130" i="4"/>
  <c r="N186" i="4"/>
  <c r="N164" i="4"/>
  <c r="N49" i="4"/>
  <c r="N159" i="4"/>
  <c r="N8" i="4"/>
  <c r="N33" i="4"/>
  <c r="N47" i="4"/>
  <c r="N72" i="4"/>
  <c r="N91" i="4"/>
  <c r="N111" i="4"/>
  <c r="N125" i="4"/>
  <c r="N136" i="4"/>
  <c r="N149" i="4"/>
  <c r="N177" i="4"/>
  <c r="N191" i="4"/>
  <c r="N74" i="4"/>
  <c r="N92" i="4"/>
  <c r="N112" i="4"/>
  <c r="N137" i="4"/>
  <c r="N12" i="4"/>
  <c r="N35" i="4"/>
  <c r="N44" i="4"/>
  <c r="N57" i="4"/>
  <c r="N89" i="4"/>
  <c r="N106" i="4"/>
  <c r="N133" i="4"/>
  <c r="N147" i="4"/>
  <c r="N169" i="4"/>
  <c r="N188" i="4"/>
  <c r="N199" i="4"/>
  <c r="N5" i="4"/>
  <c r="N14" i="4"/>
  <c r="N43" i="4"/>
  <c r="N56" i="4"/>
  <c r="N85" i="4"/>
  <c r="N100" i="4"/>
  <c r="N121" i="4"/>
  <c r="N132" i="4"/>
  <c r="N146" i="4"/>
  <c r="N166" i="4"/>
  <c r="N187" i="4"/>
  <c r="N185" i="4"/>
  <c r="N195" i="4"/>
  <c r="N126" i="4"/>
  <c r="N178" i="4"/>
  <c r="N192" i="4"/>
</calcChain>
</file>

<file path=xl/sharedStrings.xml><?xml version="1.0" encoding="utf-8"?>
<sst xmlns="http://schemas.openxmlformats.org/spreadsheetml/2006/main" count="2495" uniqueCount="566">
  <si>
    <t>System Name</t>
  </si>
  <si>
    <t>If Well Performing</t>
  </si>
  <si>
    <t>Quality</t>
  </si>
  <si>
    <t>Affordability</t>
  </si>
  <si>
    <t>Totally Blank</t>
  </si>
  <si>
    <t>Insufficient Data</t>
  </si>
  <si>
    <t>Accessiblity/Reliability</t>
  </si>
  <si>
    <t>Major Concern/Failing (2+ MCL in 5 Years)</t>
  </si>
  <si>
    <t>TMF</t>
  </si>
  <si>
    <t>Severe Concern 
(1+ MCL or 3+ M&amp;R, 1+ severe risk or 2+ moderate risk)</t>
  </si>
  <si>
    <t>Moderate Concern (1 MCL or 3+M&amp;R, 0-1 moderate risk factor)</t>
  </si>
  <si>
    <t>Governance</t>
  </si>
  <si>
    <t>Limited cause for concern (no MCL, &lt;3 M&amp;R, 1+ severe risk or 2+ moderate risk)</t>
  </si>
  <si>
    <t xml:space="preserve">Minimal cause for concern
(no MCLs, &lt;3 M&amp;R, 1+ moderate risk) </t>
  </si>
  <si>
    <t>Average</t>
  </si>
  <si>
    <t>No apparent cause for concern
(no risk factors)</t>
  </si>
  <si>
    <t>10 Year MCLs</t>
  </si>
  <si>
    <t>Severe Risk Factors</t>
  </si>
  <si>
    <t>PWSID</t>
  </si>
  <si>
    <t>10 Year M&amp;Rs</t>
  </si>
  <si>
    <t>5 Year MCLs</t>
  </si>
  <si>
    <t>5 Year M&amp;Rs</t>
  </si>
  <si>
    <t>Bill Total</t>
  </si>
  <si>
    <t>% of Avg</t>
  </si>
  <si>
    <t>Jan 2017 55GPCD</t>
  </si>
  <si>
    <t>July 2017 55GPCD</t>
  </si>
  <si>
    <t>2017 Well Levels</t>
  </si>
  <si>
    <t>2017 Projected Shortages</t>
  </si>
  <si>
    <t>Primary Source</t>
  </si>
  <si>
    <t>Contaminated Groundwater</t>
  </si>
  <si>
    <t>No MCLs or M&amp;Rs in Last 10 Years (1 is Yes)</t>
  </si>
  <si>
    <t>Operating Ratio</t>
  </si>
  <si>
    <t>Required Operator Level</t>
  </si>
  <si>
    <t>Highest Trained Operator Level (2015)</t>
  </si>
  <si>
    <t>2+ MCLs in last 5 years (1) or 1 MCL (2)</t>
  </si>
  <si>
    <t>Shared Operators (Y/N)</t>
  </si>
  <si>
    <t>Governance Code</t>
  </si>
  <si>
    <t>3+ (1) or 1+ (2) M and R in last 5 years</t>
  </si>
  <si>
    <t>5+ (1) or 1+ (2) M and R in last 5 years</t>
  </si>
  <si>
    <t>Small System AND Production Insufficient</t>
  </si>
  <si>
    <t>Primary Water Source</t>
  </si>
  <si>
    <t>2013 Contaminated Groundwater</t>
  </si>
  <si>
    <t>Year of Operating Ratio Listed (most recent data available)</t>
  </si>
  <si>
    <t>Operator Below Required</t>
  </si>
  <si>
    <t>No operator</t>
  </si>
  <si>
    <t>Small or Large CWS</t>
  </si>
  <si>
    <t>Distribution System Issues</t>
  </si>
  <si>
    <t>News of Mismanagement or Extreme Quality Concerns</t>
  </si>
  <si>
    <t>Edited OR</t>
  </si>
  <si>
    <t>Quality Violations (barred from moderately underperforming)</t>
  </si>
  <si>
    <t>Years</t>
  </si>
  <si>
    <t>Data collected on all LA County health violations from 1991-2018</t>
  </si>
  <si>
    <t>Moderate Risk Factors</t>
  </si>
  <si>
    <t>Bill/63.20</t>
  </si>
  <si>
    <t>Other (Not Risk Factor)</t>
  </si>
  <si>
    <t>1= Sufficient</t>
  </si>
  <si>
    <t>1=Steady</t>
  </si>
  <si>
    <t>1= No</t>
  </si>
  <si>
    <t>1= GW</t>
  </si>
  <si>
    <t>0= Not on Jan 2013 List</t>
  </si>
  <si>
    <t>2016 special districts data</t>
  </si>
  <si>
    <t>From 2015 EAR</t>
  </si>
  <si>
    <t>Uses 2015 EAR</t>
  </si>
  <si>
    <t>1=City/Municipal</t>
  </si>
  <si>
    <t>Three year operating ratio for most recent 3 years</t>
  </si>
  <si>
    <t>Mutuals mostly 2014-2016 and cities and special districts mostly 2015-2017</t>
  </si>
  <si>
    <t>Does not include treatment technique violations</t>
  </si>
  <si>
    <t>2=Insufficient</t>
  </si>
  <si>
    <t>2=Recovering</t>
  </si>
  <si>
    <t>2= Yes</t>
  </si>
  <si>
    <t>2= SW</t>
  </si>
  <si>
    <t>1-4= On Jan 2013 List</t>
  </si>
  <si>
    <t>2017 cities data</t>
  </si>
  <si>
    <t>From SWRCB</t>
  </si>
  <si>
    <t>Water Bill &gt; 150% of avg</t>
  </si>
  <si>
    <t>2= County</t>
  </si>
  <si>
    <t>Average of three years</t>
  </si>
  <si>
    <t>Used most recent available</t>
  </si>
  <si>
    <t>Compare production to 55GPCDxResPopx31days</t>
  </si>
  <si>
    <t>ALPINE SPRINGS MOBILE HOME PARK</t>
  </si>
  <si>
    <t>3= Declining</t>
  </si>
  <si>
    <t>CA1900942</t>
  </si>
  <si>
    <t>If projected shortages for 2018 in 2017 on SWB EAR form</t>
  </si>
  <si>
    <t>3= SWP (purchased surface water)</t>
  </si>
  <si>
    <t>1=100% GW</t>
  </si>
  <si>
    <t>990 IRS forms for Mutuals (most 2016, one each from 2005, 2012, 2015)- lists total revenue and total expenses</t>
  </si>
  <si>
    <t>Lists required T1-T5 or D1-D5 (treatment and distribution operator certifications) for each system</t>
  </si>
  <si>
    <t>Lists certification level of the operator with highest certification level provided</t>
  </si>
  <si>
    <t>If the majority of certified operator(s) for a system are also listed as the certified operator(s) for another system in the list- occurs most often for IOUs with multiple systems (e.g. all GSWC systems have same) and for multiple small unrelated systems (e.g. some operators work for 3-4 mobile home parks)</t>
  </si>
  <si>
    <t>3=Mutual Water Company</t>
  </si>
  <si>
    <t>Total Revenues/Total Expenses</t>
  </si>
  <si>
    <t>A few have 2014-2015 then 2017</t>
  </si>
  <si>
    <t>From monthly production data reported on 2017 EAR for SWRCB</t>
  </si>
  <si>
    <t xml:space="preserve">Operator &lt; Required Level </t>
  </si>
  <si>
    <t>4=N/A</t>
  </si>
  <si>
    <t>4= GWP (purchased groundwater)</t>
  </si>
  <si>
    <t>2= &gt; 50% GW Mixed</t>
  </si>
  <si>
    <t>Ratio = Operating Expenses/Operating Revenues (or total exp/total rev for mutuals)</t>
  </si>
  <si>
    <t>Found by searching spreadsheet for names provided by systems</t>
  </si>
  <si>
    <t>4=IOUs</t>
  </si>
  <si>
    <t>Only have cities, special districts, mutuals (IOUs was aggregated and no data on small systems like RV parks)</t>
  </si>
  <si>
    <t>From 2017 EAR form from SWRCB</t>
  </si>
  <si>
    <t>From SDWIS</t>
  </si>
  <si>
    <t>3=Mixed &lt;50% GW</t>
  </si>
  <si>
    <t>IOUs TBD- a few Class A separated by systems but most not, a couple Class D (merged cells for systems reported jointly under single company)- most 2018, some 2017</t>
  </si>
  <si>
    <t>5=Special District</t>
  </si>
  <si>
    <t>4=Undetermined</t>
  </si>
  <si>
    <t>Year of most recent data found listed (other years available)</t>
  </si>
  <si>
    <t>6=Mobile Home/Trailer/RV Park</t>
  </si>
  <si>
    <t>2013 list created by SWRCB for appendix in report on contaminated groundwater</t>
  </si>
  <si>
    <t>NA is not available</t>
  </si>
  <si>
    <t>7=Irrigation District (type of SD)</t>
  </si>
  <si>
    <t>8=Other Private</t>
  </si>
  <si>
    <t>Production &lt; 80% of 55GPCD OR Predicted 2018 Shortages AND Small CWS</t>
  </si>
  <si>
    <t>3+ M&amp;R Violations in 5 Years</t>
  </si>
  <si>
    <t>9= Unknown</t>
  </si>
  <si>
    <t>1+ MCL Violations in 5 Years</t>
  </si>
  <si>
    <t>1 M&amp;R Violation in 5 years</t>
  </si>
  <si>
    <t>Declining GW well level</t>
  </si>
  <si>
    <t>News Coverage of Management or Quality Issues</t>
  </si>
  <si>
    <t>Op. ratio &lt; 0.666</t>
  </si>
  <si>
    <t>NA</t>
  </si>
  <si>
    <t>None</t>
  </si>
  <si>
    <t>T2</t>
  </si>
  <si>
    <t>Y</t>
  </si>
  <si>
    <t>Small</t>
  </si>
  <si>
    <t>AMARILLO MUTUAL WATER COMPANY</t>
  </si>
  <si>
    <t>CA1910002</t>
  </si>
  <si>
    <t>Any Level</t>
  </si>
  <si>
    <t>Yes</t>
  </si>
  <si>
    <t>Failing</t>
  </si>
  <si>
    <t>T3</t>
  </si>
  <si>
    <t>N</t>
  </si>
  <si>
    <t>2014-2016</t>
  </si>
  <si>
    <t>ANTELOPE PARK MUTUAL WATER COMPANY</t>
  </si>
  <si>
    <t>CA1900794</t>
  </si>
  <si>
    <t>T1</t>
  </si>
  <si>
    <t>T5</t>
  </si>
  <si>
    <t>2015-2017</t>
  </si>
  <si>
    <t>ANTELOPE VALLEY-EAST KERN WATER AGENCY</t>
  </si>
  <si>
    <t>CA1910045</t>
  </si>
  <si>
    <t>Large</t>
  </si>
  <si>
    <t>AQUA J MUTUAL WATER COMPANY</t>
  </si>
  <si>
    <t>CA1900936</t>
  </si>
  <si>
    <t>AVERYDALE MUTUAL WATER COMPANY</t>
  </si>
  <si>
    <t>CA1910023</t>
  </si>
  <si>
    <t>AZUSA LIGHT AND WATER</t>
  </si>
  <si>
    <t>CA1910007</t>
  </si>
  <si>
    <t>T4</t>
  </si>
  <si>
    <t>BELL GARDENS-CITY, WATER DEPT.</t>
  </si>
  <si>
    <t>CA1910108</t>
  </si>
  <si>
    <t>BELLFLOWER - SOMERSET MUTUAL WATER CO.</t>
  </si>
  <si>
    <t>CA1910013</t>
  </si>
  <si>
    <t>BELLFLOWER HOME GARDENS WATER COMPANY</t>
  </si>
  <si>
    <t>CA1910012</t>
  </si>
  <si>
    <t>BELLFLOWER MUNICIPAL WATER SYSTEM</t>
  </si>
  <si>
    <t>CA1910018</t>
  </si>
  <si>
    <t>BEVERLY HILLS-CITY, WATER DEPT</t>
  </si>
  <si>
    <t>BLEICH FLATS MUTUAL WATER CO</t>
  </si>
  <si>
    <t>CA1910156</t>
  </si>
  <si>
    <t>BLUE SKIES TRAILER PARK</t>
  </si>
  <si>
    <t>BURBANK-CITY, WATER DEPT</t>
  </si>
  <si>
    <t>CA1900075</t>
  </si>
  <si>
    <t>CAL POLY POMONA UNIVERSITY</t>
  </si>
  <si>
    <t>CA1900055</t>
  </si>
  <si>
    <t>Unavailable</t>
  </si>
  <si>
    <t>CA1910179</t>
  </si>
  <si>
    <t>CAL-AM WATER COMPANY - DUARTE</t>
  </si>
  <si>
    <t>CA1910022</t>
  </si>
  <si>
    <t>CAL/AM WATER COMPANY - BALDWIN HILLS</t>
  </si>
  <si>
    <t>CAL/AM WATER COMPANY - SAN MARINO</t>
  </si>
  <si>
    <t>CA1910186</t>
  </si>
  <si>
    <t>CALIFORNIA DOMESTIC WATER COMPANY</t>
  </si>
  <si>
    <t>CA1910052</t>
  </si>
  <si>
    <t>CALIFORNIA WATER SERVICE CO-LAKE HUGHES</t>
  </si>
  <si>
    <t>CA1910139</t>
  </si>
  <si>
    <t>CALIFORNIA WATER SERVICE CO-LEONA VALLEY</t>
  </si>
  <si>
    <t>CA1910199</t>
  </si>
  <si>
    <t>CALIFORNIA WATER SERVICE CO.-LANCASTER</t>
  </si>
  <si>
    <t>CA1910242</t>
  </si>
  <si>
    <t>CALIFORNIA WATER SERVICE CO. - DOMINGUEZ</t>
  </si>
  <si>
    <t>CA1910243</t>
  </si>
  <si>
    <t>CALIFORNIA WATER SERVICE CO. - HERM/REDO</t>
  </si>
  <si>
    <t>CA1910010</t>
  </si>
  <si>
    <t>CALIFORNIA WATER SERVICE CO. - PALOS VERDES</t>
  </si>
  <si>
    <t>CALIFORNIA WATER SERVICE CO. – EAST LA</t>
  </si>
  <si>
    <t>CA1910033</t>
  </si>
  <si>
    <t>CALIFORNIAN MOBILE HOME PARK</t>
  </si>
  <si>
    <t>CA1910134</t>
  </si>
  <si>
    <t>CAMP WILLIAMS- RESORT</t>
  </si>
  <si>
    <t>CASA DULCE ESTATES</t>
  </si>
  <si>
    <t>CA1910104</t>
  </si>
  <si>
    <t>CA1910036</t>
  </si>
  <si>
    <t>CA1900843</t>
  </si>
  <si>
    <t>CA1900529</t>
  </si>
  <si>
    <t>D1 (no T)</t>
  </si>
  <si>
    <t>CA1900717</t>
  </si>
  <si>
    <t>CERRITOS - CITY, WATER DEPT</t>
  </si>
  <si>
    <t>CITY OF ALHAMBRA</t>
  </si>
  <si>
    <t>CITY OF ARCADIA</t>
  </si>
  <si>
    <t>CITY OF INDUSTRY WATERWORKS SYSTEMS</t>
  </si>
  <si>
    <t>CITY OF SOUTH PASADENA</t>
  </si>
  <si>
    <t>CA1910019</t>
  </si>
  <si>
    <t>CLEAR SKIES MOBILE HOME RANCH</t>
  </si>
  <si>
    <t>CA1910001</t>
  </si>
  <si>
    <t>COLORADO MUTUAL WATER COMPANY</t>
  </si>
  <si>
    <t>CA1910003</t>
  </si>
  <si>
    <t>COMMERCE-CITY, WATER DEPT</t>
  </si>
  <si>
    <t>COMPTON-CITY, WATER DEPT</t>
  </si>
  <si>
    <t>CA1910029</t>
  </si>
  <si>
    <t>COVINA IRRIGATING COMPANY</t>
  </si>
  <si>
    <t>CA1910154</t>
  </si>
  <si>
    <t>COVINA-CITY, WATER DEPT</t>
  </si>
  <si>
    <t>CA1900817</t>
  </si>
  <si>
    <t>CRESCENTA VALLEY WATER DISTRICT</t>
  </si>
  <si>
    <t>CA1900801</t>
  </si>
  <si>
    <t>CA1910050</t>
  </si>
  <si>
    <t>DEL RIO MUTUAL</t>
  </si>
  <si>
    <t>DESERT PALMS MOBILE HOME PARK</t>
  </si>
  <si>
    <t>CA1910026</t>
  </si>
  <si>
    <t>DOWNEY - CITY, WATER DEPT.</t>
  </si>
  <si>
    <t>CA1910128</t>
  </si>
  <si>
    <t>EAST PASADENA WATER CO</t>
  </si>
  <si>
    <t>CA1910127</t>
  </si>
  <si>
    <t>EL DORADO MUTUAL WATER COMPANY</t>
  </si>
  <si>
    <t>CA1910028</t>
  </si>
  <si>
    <t>EL MONTE-CITY, WATER DEPT.</t>
  </si>
  <si>
    <t>CA1900130</t>
  </si>
  <si>
    <t>EL RANCHO MOBILE HOME PARK</t>
  </si>
  <si>
    <t>CA1900693</t>
  </si>
  <si>
    <t>EL SEGUNDO-CITY, WATER DEPT.</t>
  </si>
  <si>
    <t>EVERGREEN MUTUAL WATER COMPANY</t>
  </si>
  <si>
    <t>CA1910034</t>
  </si>
  <si>
    <t>FENNER CANYON YOUTH CONSERVATION CAMP</t>
  </si>
  <si>
    <t>CA1910020</t>
  </si>
  <si>
    <t>FOOTHILL MUNICIPAL WATER DIST</t>
  </si>
  <si>
    <t>CA1900803</t>
  </si>
  <si>
    <t>GLENDALE-CITY, WATER DEPT</t>
  </si>
  <si>
    <t>CA1910038</t>
  </si>
  <si>
    <t>GLENDORA-CITY, WATER DEPT</t>
  </si>
  <si>
    <t>GOLDEN SANDS MOBILE HOME PARK</t>
  </si>
  <si>
    <t>CA1900636</t>
  </si>
  <si>
    <t>GOLDEN STATE WATER CO - BELL, BELL GARDENS</t>
  </si>
  <si>
    <t>CA1910040</t>
  </si>
  <si>
    <t>GOLDEN STATE WATER CO - WILLOWBROOK</t>
  </si>
  <si>
    <t>CA1900804</t>
  </si>
  <si>
    <t>GOLDEN STATE WATER CO. - FLORENCE/GRAHAM</t>
  </si>
  <si>
    <t>CA1910801</t>
  </si>
  <si>
    <t>GOLDEN STATE WATER COMPANY - HOLLYDALE</t>
  </si>
  <si>
    <t>GOLDEN STATE WATER COMPANY - ARTESIA</t>
  </si>
  <si>
    <t>CA1910032</t>
  </si>
  <si>
    <t>GOLDEN STATE WATER COMPANY - NORWALK</t>
  </si>
  <si>
    <t>CA1910043</t>
  </si>
  <si>
    <t>GOLDEN STATE WATER COMPANY - CULVER CITY</t>
  </si>
  <si>
    <t>CA1910044</t>
  </si>
  <si>
    <t>GOLDEN STATE WATER COMPANY - SOUTHWEST</t>
  </si>
  <si>
    <t>CA1900649</t>
  </si>
  <si>
    <t>GOLDEN STATE WATER CO-SOUTH SAN GABRIEL</t>
  </si>
  <si>
    <t>CA1910011</t>
  </si>
  <si>
    <t>GOLDEN STATE WATER CO.-SOUTH ARCADIA</t>
  </si>
  <si>
    <t>CA1910072</t>
  </si>
  <si>
    <t>GOLDEN STATE WATER COMPANY - CLAREMONT</t>
  </si>
  <si>
    <t>CA1910077</t>
  </si>
  <si>
    <t>GOLDEN STATE WATER COMPANY-SAN DIMAS</t>
  </si>
  <si>
    <t>CA1910195</t>
  </si>
  <si>
    <t>GOLDEN VALLEY MUNICIPAL WATER DISTRICT</t>
  </si>
  <si>
    <t>GREEN VALLEY COUNTY WATER DISTRICT</t>
  </si>
  <si>
    <t>CA1910004</t>
  </si>
  <si>
    <t>HAWTHORNE-CITY WATER DEPT.</t>
  </si>
  <si>
    <t>CA1910098</t>
  </si>
  <si>
    <t>HEMLOCK MUTUAL WATER COMPANY</t>
  </si>
  <si>
    <t>CA1910030</t>
  </si>
  <si>
    <t>HUNTINGTON PARK-CITY, WATER DEPT</t>
  </si>
  <si>
    <t>CA1910155</t>
  </si>
  <si>
    <t>INGLEWOOD- CITY, WATER DEPT.</t>
  </si>
  <si>
    <t>CA1910223</t>
  </si>
  <si>
    <t>KINNELOA IRRIGATION DISTRICT</t>
  </si>
  <si>
    <t>CA1910212</t>
  </si>
  <si>
    <t>L.A RESIDENTIAL COMMUNITY FOUNDATION</t>
  </si>
  <si>
    <t>LA CANADA IRRIGATION DISTRICT</t>
  </si>
  <si>
    <t>CA1910024</t>
  </si>
  <si>
    <t>LA COUNTY WATERWORKS DIST 29 &amp; 80-MALIBU</t>
  </si>
  <si>
    <t>CA1910142</t>
  </si>
  <si>
    <t>LA COUNTY WATERWORKS DIST 36-VAL VERDE</t>
  </si>
  <si>
    <t>CA1900767</t>
  </si>
  <si>
    <t>LA COUNTY WATERWORKS DIST 4 &amp; 34-LANCASTER</t>
  </si>
  <si>
    <t>LA COUNTY WATERWORKS DIST 40 REG. 35-N.E. L.A.</t>
  </si>
  <si>
    <t>LA COUNTY WATERWORKS DISTRICT 37-ACTON</t>
  </si>
  <si>
    <t>CA1910244</t>
  </si>
  <si>
    <t>CA1910047</t>
  </si>
  <si>
    <t>LA COUNTY WW DIST 40 REG 38 LAKE L.A</t>
  </si>
  <si>
    <t>CA1910053</t>
  </si>
  <si>
    <t>D3 (no T)</t>
  </si>
  <si>
    <t>CA1910049</t>
  </si>
  <si>
    <t>LA COUNTY WW DIST 40 REG. 39-ROCK CREEK</t>
  </si>
  <si>
    <t>CA1910051</t>
  </si>
  <si>
    <t>LA COUNTY WW DIST 40, R24, 27,33-PEARBLSM</t>
  </si>
  <si>
    <t>CA1910035</t>
  </si>
  <si>
    <t>LA COUNTY WW DISTRICT 21-KAGEL CANYON</t>
  </si>
  <si>
    <t>CA1900062</t>
  </si>
  <si>
    <t>LA HABRA HEIGHTS COUNTY WATER DISTRICT</t>
  </si>
  <si>
    <t>CA1910054</t>
  </si>
  <si>
    <t>LA PUENTE VALLEY COUNTY WATER DISTRICT</t>
  </si>
  <si>
    <t>D3</t>
  </si>
  <si>
    <t>CA1910204</t>
  </si>
  <si>
    <t>LA VERNE, CITY WATER DIVISION</t>
  </si>
  <si>
    <t>CA1910185</t>
  </si>
  <si>
    <t>LAKE ELIZABETH MUTUAL WATER COMPANY</t>
  </si>
  <si>
    <t>CA1910070</t>
  </si>
  <si>
    <t>LAKEWOOD - CITY, WATER DEPT</t>
  </si>
  <si>
    <t>CA1910027</t>
  </si>
  <si>
    <t>LANCASTER PARK MOBILE HOME PARK</t>
  </si>
  <si>
    <t>CA1910248</t>
  </si>
  <si>
    <t>LANCASTER WATER COMPANY</t>
  </si>
  <si>
    <t>LAND PROJECTS MUTUAL WATER COMPANY</t>
  </si>
  <si>
    <t>CA1910005</t>
  </si>
  <si>
    <t>LANDALE MUTUAL WATER COMPANY</t>
  </si>
  <si>
    <t>CA1910025</t>
  </si>
  <si>
    <t>LAS FLORES WATER COMPANY</t>
  </si>
  <si>
    <t>CA1910203</t>
  </si>
  <si>
    <t>CA1910075</t>
  </si>
  <si>
    <t>CA1910218</t>
  </si>
  <si>
    <t>LAS VIRGENES MUNICIPAL WATER DISTRICT</t>
  </si>
  <si>
    <t>CA1910060</t>
  </si>
  <si>
    <t>CA1910062</t>
  </si>
  <si>
    <t>LEISURE LAKE MOBILE ESTATES</t>
  </si>
  <si>
    <t>CA1910056</t>
  </si>
  <si>
    <t>Liberty Utilities - COMPTON</t>
  </si>
  <si>
    <t>CA1910239</t>
  </si>
  <si>
    <t>Liberty Utilities-BELLFLOWER-NORWALK</t>
  </si>
  <si>
    <t>2014-2015, 2017</t>
  </si>
  <si>
    <t>CA1900038</t>
  </si>
  <si>
    <t>Liberty Utilities-LYNWOOD</t>
  </si>
  <si>
    <t>LILY OF THE VALLEY MOBILE VILLAGE</t>
  </si>
  <si>
    <t>CA1900808</t>
  </si>
  <si>
    <t>LINCOLN AVENUE WATER COMPANY</t>
  </si>
  <si>
    <t>CA1910246</t>
  </si>
  <si>
    <t>LITTLE BALDY</t>
  </si>
  <si>
    <t>CA1900809</t>
  </si>
  <si>
    <t>LITTLEROCK CREEK IRRIGATION DIST.</t>
  </si>
  <si>
    <t>CA1910061</t>
  </si>
  <si>
    <t>LLANO DEL RIO WATER COMPANY</t>
  </si>
  <si>
    <t>LLANO MUTUAL WATER COMPANY</t>
  </si>
  <si>
    <t>CA1910225</t>
  </si>
  <si>
    <t>LOMITA-CITY, WATER DEPT.</t>
  </si>
  <si>
    <t>CA1910066</t>
  </si>
  <si>
    <t>CA1910021</t>
  </si>
  <si>
    <t>LONG BEACH-CITY, WATER DEPT.</t>
  </si>
  <si>
    <t>LOS ANGELES-CITY, DEPT. OF WATER &amp; POWER</t>
  </si>
  <si>
    <t>CA1910211</t>
  </si>
  <si>
    <t>CA1910161</t>
  </si>
  <si>
    <t>CA1900913</t>
  </si>
  <si>
    <t>CA1910063</t>
  </si>
  <si>
    <t>LYNWOOD PARK MUTUAL WATER COMPANY</t>
  </si>
  <si>
    <t>CA1900158</t>
  </si>
  <si>
    <t>LYNWOOD-CITY, WATER DEPT.</t>
  </si>
  <si>
    <t>CA1910064</t>
  </si>
  <si>
    <t>MANHATTAN BEACH-CITY, WATER DEPT</t>
  </si>
  <si>
    <t>CA1900849</t>
  </si>
  <si>
    <t>MAYWOOD MUTUAL WATER CO. #1</t>
  </si>
  <si>
    <t>CA1900303</t>
  </si>
  <si>
    <t>MAYWOOD MUTUAL WATER CO. #2</t>
  </si>
  <si>
    <t>CA1910073</t>
  </si>
  <si>
    <t>MAYWOOD MUTUAL WATER CO. #3</t>
  </si>
  <si>
    <t>MESA CREST WATER COMPANY</t>
  </si>
  <si>
    <t>CA1910065</t>
  </si>
  <si>
    <t>CA1910067</t>
  </si>
  <si>
    <t>METTLER VALLEY MUTUAL</t>
  </si>
  <si>
    <t>CA1910081</t>
  </si>
  <si>
    <t>MITCHELL'S AVENUE E MOBILE HOME PARK</t>
  </si>
  <si>
    <t>CA1910079</t>
  </si>
  <si>
    <t>MONROVIA-CITY, WATER DEPT</t>
  </si>
  <si>
    <t>CA1910083</t>
  </si>
  <si>
    <t>MONTEBELLO LAND &amp; WATER CO.</t>
  </si>
  <si>
    <t>CA1910084</t>
  </si>
  <si>
    <t>MONTEBELLO-CITY, WATER DEPT.</t>
  </si>
  <si>
    <t>D2</t>
  </si>
  <si>
    <t>MONTEREY PARK-CITY, WATER DEPT</t>
  </si>
  <si>
    <t>CA1910085</t>
  </si>
  <si>
    <t>NORTH TRAILS MUTUAL WATER COMPANY</t>
  </si>
  <si>
    <t>CA1910086</t>
  </si>
  <si>
    <t>NORWALK - CITY, WATER DEPT</t>
  </si>
  <si>
    <t>CA1910241</t>
  </si>
  <si>
    <t>OAK GROVE TRAILER PARK</t>
  </si>
  <si>
    <t>ORCHARD DALE WATER DISTRICT</t>
  </si>
  <si>
    <t>CA1900100</t>
  </si>
  <si>
    <t>PALM RANCH IRRIGATION DISTRICT</t>
  </si>
  <si>
    <t>CA1900785</t>
  </si>
  <si>
    <t>PALMDALE WATER DISTRICT</t>
  </si>
  <si>
    <t>CA1910090</t>
  </si>
  <si>
    <t>PARADISE RANCH MOBILE HOME PARK</t>
  </si>
  <si>
    <t>CA1910091</t>
  </si>
  <si>
    <t>PARAMOUNT - CITY, WATER DEPT</t>
  </si>
  <si>
    <t>CA1910117</t>
  </si>
  <si>
    <t>CA1910092</t>
  </si>
  <si>
    <t>PASADENA-CITY, WATER DEPT</t>
  </si>
  <si>
    <t>CA1907014</t>
  </si>
  <si>
    <t>PETER PITCHESS HONOR RANCHO. LAFCO. SHER</t>
  </si>
  <si>
    <t>PICO RIVERA - CITY, WATER DEPT</t>
  </si>
  <si>
    <t>CA1910191</t>
  </si>
  <si>
    <t>PICO WATER DISTRICT</t>
  </si>
  <si>
    <t>CA1900537</t>
  </si>
  <si>
    <t>POMONA - CITY, WATER DEPT</t>
  </si>
  <si>
    <t>CA1910101</t>
  </si>
  <si>
    <t>QUARTZ HILL WATER DISTRICT</t>
  </si>
  <si>
    <t>CA1910103</t>
  </si>
  <si>
    <t>REESEDALE MUTUAL WATER COMPANY</t>
  </si>
  <si>
    <t>CA1910102</t>
  </si>
  <si>
    <t>RIVERS END TRAILER PARK</t>
  </si>
  <si>
    <t>CA1910099</t>
  </si>
  <si>
    <t>ROWLAND WATER DISTRICT</t>
  </si>
  <si>
    <t>CA1910105</t>
  </si>
  <si>
    <t>RUBIO CANON LAND &amp; WATER ASSOCIATION</t>
  </si>
  <si>
    <t>CA1910124</t>
  </si>
  <si>
    <t>RURBAN HOMES MUTUAL WATER COMPANY</t>
  </si>
  <si>
    <t>CA1900046</t>
  </si>
  <si>
    <t>SAN FERNANDO-CITY, WATER DEPT.</t>
  </si>
  <si>
    <t>CA1910042</t>
  </si>
  <si>
    <t>SAN GABRIEL COUNTY WATER DISTRICT</t>
  </si>
  <si>
    <t>CA1910125</t>
  </si>
  <si>
    <t>San Gabriel Valley Water Co- Montebello</t>
  </si>
  <si>
    <t>CA1910126</t>
  </si>
  <si>
    <t>CA1910130</t>
  </si>
  <si>
    <t>SAN GABRIEL VALLEY WATER CO-EL MONTE</t>
  </si>
  <si>
    <t>CA1900145</t>
  </si>
  <si>
    <t>Santa Clarita Valley W.A - PINETREE</t>
  </si>
  <si>
    <t>CA1900868</t>
  </si>
  <si>
    <t>CA1910194</t>
  </si>
  <si>
    <t>Santa Clarita Valley W.A- CASTAIC</t>
  </si>
  <si>
    <t>CA1910140</t>
  </si>
  <si>
    <t>Santa Clarita Valley W.A- Santa Clarita</t>
  </si>
  <si>
    <t>CA1910141</t>
  </si>
  <si>
    <t>Santa Clarita Valley W.A- TESORO DEL VALLE</t>
  </si>
  <si>
    <t>CA1910143</t>
  </si>
  <si>
    <t>Santa Clarita Valley W.A- Valencia</t>
  </si>
  <si>
    <t>CA1910144</t>
  </si>
  <si>
    <t>Santa Clarita Valley W.A-NEWHALL</t>
  </si>
  <si>
    <t>CA1910189</t>
  </si>
  <si>
    <t>Santa Clarita Valley W.A.- Imported Division</t>
  </si>
  <si>
    <t>CA1910039</t>
  </si>
  <si>
    <t>SANTA FE SPRINGS- CITY, WATER DEPT</t>
  </si>
  <si>
    <t>CA1910250</t>
  </si>
  <si>
    <t>SANTA MONICA-CITY, WATER DIVISION</t>
  </si>
  <si>
    <t>SATIVA-L.A. COUNTY WATER DISTRICT</t>
  </si>
  <si>
    <t>SHADOW ACRES MUTUAL WATER COMPANY</t>
  </si>
  <si>
    <t>SHERWOOD MOBILE HOME PARK</t>
  </si>
  <si>
    <t>SIERRA MADRE-CITY, WATER DEPT</t>
  </si>
  <si>
    <t>SIGNAL HILL - CITY, WATER DEPT</t>
  </si>
  <si>
    <t>SLEEPY VALLEY WATER COMPANY INC</t>
  </si>
  <si>
    <t>SO. CAL. EDISON CO.-SANTA CATALINA</t>
  </si>
  <si>
    <t>CA1910247</t>
  </si>
  <si>
    <t>SOUTH GATE-CITY, WATER DEPT</t>
  </si>
  <si>
    <t>SOUTH MONTEBELLO IRRIGATION DIST.</t>
  </si>
  <si>
    <t>SPV WATER COMPANY INC</t>
  </si>
  <si>
    <t>STERLING MUTUAL WATER COMPANY</t>
  </si>
  <si>
    <t>SUBURBAN WATER SYSTEMS-COVINA KNOLLS</t>
  </si>
  <si>
    <t>CA1910017</t>
  </si>
  <si>
    <t>SUBURBAN WATER SYSTEMS-GLENDORA</t>
  </si>
  <si>
    <t>Year 1</t>
  </si>
  <si>
    <t>SUBURBAN WATER SYSTEMS-LA MIRADA</t>
  </si>
  <si>
    <t>SUBURBAN WATER SYSTEMS-SAN JOSE</t>
  </si>
  <si>
    <t>Year 2</t>
  </si>
  <si>
    <t>SUBURBAN WATER SYSTEMS-WHITTIER</t>
  </si>
  <si>
    <t>Year 3</t>
  </si>
  <si>
    <t>CA1910255</t>
  </si>
  <si>
    <t>Revenues 1</t>
  </si>
  <si>
    <t>Expenses 1</t>
  </si>
  <si>
    <t>SUNDALE MUTUAL WATER COMPANY A, B</t>
  </si>
  <si>
    <t>OR 1</t>
  </si>
  <si>
    <t>Year</t>
  </si>
  <si>
    <t>Revenues 2</t>
  </si>
  <si>
    <t>Expenses 2</t>
  </si>
  <si>
    <t>OR 2</t>
  </si>
  <si>
    <t>Revenues 3</t>
  </si>
  <si>
    <t>Expenses 3</t>
  </si>
  <si>
    <t>OR 3</t>
  </si>
  <si>
    <t>SUNNY SLOPE WATER COMPANY</t>
  </si>
  <si>
    <t>SUNNYSIDE FARMS MUTUAL WATER COMPANY</t>
  </si>
  <si>
    <t>Terra Nova Mobile Home Park</t>
  </si>
  <si>
    <t>CA1910240</t>
  </si>
  <si>
    <t>THE OAKS</t>
  </si>
  <si>
    <t>The Painted Turtle Camp</t>
  </si>
  <si>
    <t>THE RIVER COMMUNITY</t>
  </si>
  <si>
    <t>CA1910096</t>
  </si>
  <si>
    <t>THE VILLAGE MOBILE HOME PARK</t>
  </si>
  <si>
    <t>TIERRA BONITA MUTUAL WATER COMPANY</t>
  </si>
  <si>
    <t>TORRANCE-CITY, WATER DEPT</t>
  </si>
  <si>
    <t>CA1910048</t>
  </si>
  <si>
    <t>TRACT 180 MUTUAL WATER COMPANY</t>
  </si>
  <si>
    <t>TRACT 349 MUTUAL WATER COMPANY</t>
  </si>
  <si>
    <t>VALENCIA HEIGHTS WATER COMPANY</t>
  </si>
  <si>
    <t>VALHALLA WATER ASSOCIATION</t>
  </si>
  <si>
    <t>CA1910245</t>
  </si>
  <si>
    <t>VALLEY COUNTY WATER DISTRICT</t>
  </si>
  <si>
    <t>CA1910146</t>
  </si>
  <si>
    <t>VALLEY VIEW MUTUAL WATER COMPANY</t>
  </si>
  <si>
    <t>VALLEY WATER COMPANY</t>
  </si>
  <si>
    <t>CA1910147</t>
  </si>
  <si>
    <t>VERNON-CITY, WATER DEPT</t>
  </si>
  <si>
    <t>CA1900301</t>
  </si>
  <si>
    <t>WALNUT PARK MUTUAL WATER CO</t>
  </si>
  <si>
    <t>CA1900907</t>
  </si>
  <si>
    <t>WALNUT VALLEY WATER DISTRICT</t>
  </si>
  <si>
    <t>CA1910148</t>
  </si>
  <si>
    <t>WEST VALLEY COUNTY WATER DISTRICT</t>
  </si>
  <si>
    <t>CA1910149</t>
  </si>
  <si>
    <t>WESTERN SKIES MOBILE HOME PARK</t>
  </si>
  <si>
    <t>CA1900903</t>
  </si>
  <si>
    <t>Westside Park Mutual Water</t>
  </si>
  <si>
    <t>CA1910006</t>
  </si>
  <si>
    <t>WHITE FENCE FARMS MUTUAL WATER CO</t>
  </si>
  <si>
    <t>CA1910152</t>
  </si>
  <si>
    <t>WHITE FENCE FARMS MUTUAL WC NO.3</t>
  </si>
  <si>
    <t>WHITE ROCK LAKE RV PARK</t>
  </si>
  <si>
    <t>CA1910153</t>
  </si>
  <si>
    <t>WHITTIER-CITY, WATER DEPT.</t>
  </si>
  <si>
    <t>CA1907028</t>
  </si>
  <si>
    <t>WILSONA GARDENS MUTUAL</t>
  </si>
  <si>
    <t>CA1910158</t>
  </si>
  <si>
    <t>WINTERHAVEN MOBILE ESTATES</t>
  </si>
  <si>
    <t>CA1910200</t>
  </si>
  <si>
    <t>CA1910046</t>
  </si>
  <si>
    <t>CA1910059</t>
  </si>
  <si>
    <t>CA1910205</t>
  </si>
  <si>
    <t>CA1910174</t>
  </si>
  <si>
    <t>CA1900563</t>
  </si>
  <si>
    <t>CA1910157</t>
  </si>
  <si>
    <t>CA1900146</t>
  </si>
  <si>
    <t>CA1900721</t>
  </si>
  <si>
    <t>CA1900976</t>
  </si>
  <si>
    <t>CA1900074</t>
  </si>
  <si>
    <t xml:space="preserve">Unavailable </t>
  </si>
  <si>
    <t>CA1900616</t>
  </si>
  <si>
    <t>CA1900520</t>
  </si>
  <si>
    <t>CA1900154</t>
  </si>
  <si>
    <t>CA1910213</t>
  </si>
  <si>
    <t>CA1910159</t>
  </si>
  <si>
    <t>CA1910160</t>
  </si>
  <si>
    <t>CA1910163</t>
  </si>
  <si>
    <t>CA1900599</t>
  </si>
  <si>
    <t>CA1910009</t>
  </si>
  <si>
    <t>CA1910165</t>
  </si>
  <si>
    <t>CA1910166</t>
  </si>
  <si>
    <t>CA1910167</t>
  </si>
  <si>
    <t>CA1910169</t>
  </si>
  <si>
    <t>CA1910234</t>
  </si>
  <si>
    <t>CA1909006</t>
  </si>
  <si>
    <t>CA1900541</t>
  </si>
  <si>
    <t>CA1900102</t>
  </si>
  <si>
    <t>CA1910249</t>
  </si>
  <si>
    <t>CA1900523</t>
  </si>
  <si>
    <t>CA1900975</t>
  </si>
  <si>
    <t>CA1910173</t>
  </si>
  <si>
    <t>CA1900155</t>
  </si>
  <si>
    <t>D1</t>
  </si>
  <si>
    <t>CA1900961</t>
  </si>
  <si>
    <t>HILLCREST MOBILE HOME PARK</t>
  </si>
  <si>
    <t>LOS ANGELES, CITY OF - POWER PLANT #1</t>
  </si>
  <si>
    <t>LOS ANGELES, CITY OF - POWER PLANT #2</t>
  </si>
  <si>
    <t>No Apparent Concern</t>
  </si>
  <si>
    <t>Minimal Concern</t>
  </si>
  <si>
    <t>Limited Concern</t>
  </si>
  <si>
    <t>Moderate Concern</t>
  </si>
  <si>
    <t>Severe Concern</t>
  </si>
  <si>
    <t>2+ MCL Violations (Fail)</t>
  </si>
  <si>
    <t>For questions about this data please contact Greg Pierce (gpierce@luskin.ucla.edu) or Kyra Gmoser-Daskalakis (kyragd@luskin.ucla.edu)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</si>
</sst>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0"/>
      <color rgb="FF000000"/>
      <name val="Arial"/>
    </font>
    <font>
      <b/>
      <u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rgb="FFFFFFFF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FF0000"/>
      <name val="Arial"/>
    </font>
    <font>
      <i/>
      <sz val="10"/>
      <name val="Arial"/>
    </font>
    <font>
      <b/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F0000"/>
        <bgColor rgb="FFFF0000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DD7E6B"/>
        <bgColor rgb="FFDD7E6B"/>
      </patternFill>
    </fill>
    <fill>
      <patternFill patternType="solid">
        <fgColor rgb="FFE69138"/>
        <bgColor rgb="FFE69138"/>
      </patternFill>
    </fill>
    <fill>
      <patternFill patternType="solid">
        <fgColor rgb="FFD9D2E9"/>
        <bgColor rgb="FFD9D2E9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E6B8AF"/>
        <bgColor rgb="FFE6B8AF"/>
      </patternFill>
    </fill>
    <fill>
      <patternFill patternType="solid">
        <fgColor rgb="FFA2C4C9"/>
        <bgColor rgb="FFA2C4C9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B4A7D6"/>
        <bgColor rgb="FFB4A7D6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3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2" fillId="11" borderId="0" xfId="0" applyFont="1" applyFill="1" applyAlignment="1">
      <alignment horizontal="center" wrapText="1"/>
    </xf>
    <xf numFmtId="0" fontId="3" fillId="13" borderId="0" xfId="0" applyFont="1" applyFill="1" applyAlignment="1">
      <alignment wrapText="1"/>
    </xf>
    <xf numFmtId="0" fontId="2" fillId="14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13" borderId="0" xfId="0" applyFont="1" applyFill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19" borderId="0" xfId="0" applyFont="1" applyFill="1" applyAlignment="1">
      <alignment wrapText="1"/>
    </xf>
    <xf numFmtId="0" fontId="5" fillId="19" borderId="0" xfId="0" applyFont="1" applyFill="1" applyAlignment="1">
      <alignment wrapText="1"/>
    </xf>
    <xf numFmtId="0" fontId="4" fillId="0" borderId="0" xfId="0" applyFont="1" applyAlignment="1"/>
    <xf numFmtId="0" fontId="4" fillId="0" borderId="0" xfId="0" applyFont="1" applyAlignment="1"/>
    <xf numFmtId="0" fontId="5" fillId="2" borderId="0" xfId="0" applyFont="1" applyFill="1" applyAlignment="1">
      <alignment wrapText="1"/>
    </xf>
    <xf numFmtId="0" fontId="5" fillId="16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/>
    <xf numFmtId="0" fontId="4" fillId="0" borderId="0" xfId="0" applyFont="1" applyAlignment="1">
      <alignment wrapText="1"/>
    </xf>
    <xf numFmtId="3" fontId="5" fillId="0" borderId="0" xfId="0" applyNumberFormat="1" applyFont="1" applyAlignment="1"/>
    <xf numFmtId="164" fontId="5" fillId="0" borderId="0" xfId="0" applyNumberFormat="1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164" fontId="3" fillId="0" borderId="0" xfId="0" applyNumberFormat="1" applyFont="1" applyAlignment="1"/>
    <xf numFmtId="0" fontId="4" fillId="0" borderId="0" xfId="0" applyFont="1" applyFill="1" applyAlignment="1">
      <alignment wrapText="1"/>
    </xf>
    <xf numFmtId="0" fontId="8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10" fillId="0" borderId="0" xfId="0" applyFont="1" applyFill="1" applyAlignment="1"/>
    <xf numFmtId="0" fontId="5" fillId="0" borderId="0" xfId="0" applyFont="1" applyFill="1"/>
    <xf numFmtId="0" fontId="11" fillId="0" borderId="0" xfId="0" applyFont="1" applyFill="1" applyAlignment="1"/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/>
    <xf numFmtId="0" fontId="2" fillId="3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2" fillId="11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3" fillId="16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 applyFont="1" applyFill="1" applyAlignment="1"/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16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0" fontId="3" fillId="12" borderId="0" xfId="0" applyFont="1" applyFill="1" applyAlignment="1">
      <alignment wrapText="1"/>
    </xf>
    <xf numFmtId="0" fontId="3" fillId="13" borderId="0" xfId="0" applyFont="1" applyFill="1" applyAlignment="1">
      <alignment wrapText="1"/>
    </xf>
    <xf numFmtId="0" fontId="3" fillId="15" borderId="0" xfId="0" applyFont="1" applyFill="1" applyAlignment="1">
      <alignment wrapText="1"/>
    </xf>
    <xf numFmtId="0" fontId="3" fillId="17" borderId="0" xfId="0" applyFont="1" applyFill="1" applyAlignment="1">
      <alignment wrapText="1"/>
    </xf>
    <xf numFmtId="0" fontId="3" fillId="18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1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3" fillId="2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dwis.waterboards.ca.gov/PDWW/JSP/WaterSystemDetail.jsp?tinwsys_is_number=2496&amp;tinwsys_st_code=CA&amp;wsnumber=CA1910017" TargetMode="External"/><Relationship Id="rId7" Type="http://schemas.openxmlformats.org/officeDocument/2006/relationships/hyperlink" Target="https://sdwis.waterboards.ca.gov/PDWW/JSP/WaterSystemDetail.jsp?tinwsys_is_number=2527&amp;tinwsys_st_code=CA&amp;wsnumber=CA1910048" TargetMode="External"/><Relationship Id="rId2" Type="http://schemas.openxmlformats.org/officeDocument/2006/relationships/hyperlink" Target="https://sdwis.waterboards.ca.gov/PDWW/JSP/WaterSystemDetail.jsp?tinwsys_is_number=2638&amp;tinwsys_st_code=CA&amp;wsnumber=CA1910247" TargetMode="External"/><Relationship Id="rId1" Type="http://schemas.openxmlformats.org/officeDocument/2006/relationships/hyperlink" Target="https://sdwis.waterboards.ca.gov/PDWW/JSP/WaterSystemDetail.jsp?tinwsys_is_number=2641&amp;tinwsys_st_code=CA&amp;wsnumber=CA1910250" TargetMode="External"/><Relationship Id="rId6" Type="http://schemas.openxmlformats.org/officeDocument/2006/relationships/hyperlink" Target="https://sdwis.waterboards.ca.gov/PDWW/JSP/WaterSystemDetail.jsp?tinwsys_is_number=2560&amp;tinwsys_st_code=CA&amp;wsnumber=CA1910096" TargetMode="External"/><Relationship Id="rId5" Type="http://schemas.openxmlformats.org/officeDocument/2006/relationships/hyperlink" Target="https://sdwis.waterboards.ca.gov/PDWW/JSP/WaterSystemDetail.jsp?tinwsys_is_number=2631&amp;tinwsys_st_code=CA&amp;wsnumber=CA1910240" TargetMode="External"/><Relationship Id="rId4" Type="http://schemas.openxmlformats.org/officeDocument/2006/relationships/hyperlink" Target="https://sdwis.waterboards.ca.gov/PDWW/JSP/WaterSystemDetail.jsp?tinwsys_is_number=2645&amp;tinwsys_st_code=CA&amp;wsnumber=CA191025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979"/>
  <sheetViews>
    <sheetView workbookViewId="0">
      <pane xSplit="1" ySplit="2" topLeftCell="V198" activePane="bottomRight" state="frozen"/>
      <selection pane="topRight" activeCell="B1" sqref="B1"/>
      <selection pane="bottomLeft" activeCell="A3" sqref="A3"/>
      <selection pane="bottomRight" activeCell="E12" sqref="E12"/>
    </sheetView>
  </sheetViews>
  <sheetFormatPr defaultColWidth="14.42578125" defaultRowHeight="15.75" customHeight="1" x14ac:dyDescent="0.2"/>
  <cols>
    <col min="1" max="1" width="47.42578125" customWidth="1"/>
    <col min="6" max="7" width="11.28515625" customWidth="1"/>
    <col min="13" max="14" width="19.140625" customWidth="1"/>
    <col min="15" max="15" width="18.28515625" customWidth="1"/>
    <col min="17" max="19" width="18" customWidth="1"/>
    <col min="20" max="21" width="19.28515625" customWidth="1"/>
    <col min="27" max="27" width="20.42578125" customWidth="1"/>
    <col min="29" max="32" width="19.28515625" customWidth="1"/>
    <col min="33" max="33" width="15.42578125" customWidth="1"/>
    <col min="34" max="34" width="16" customWidth="1"/>
  </cols>
  <sheetData>
    <row r="1" spans="1:34" ht="15.75" customHeight="1" x14ac:dyDescent="0.2">
      <c r="A1" s="41" t="s">
        <v>0</v>
      </c>
      <c r="B1" s="1"/>
      <c r="C1" s="1"/>
      <c r="D1" s="43" t="s">
        <v>2</v>
      </c>
      <c r="E1" s="42"/>
      <c r="F1" s="42"/>
      <c r="G1" s="42"/>
      <c r="H1" s="42"/>
      <c r="I1" s="42"/>
      <c r="J1" s="42"/>
      <c r="K1" s="44" t="s">
        <v>3</v>
      </c>
      <c r="L1" s="42"/>
      <c r="M1" s="2"/>
      <c r="N1" s="45" t="s">
        <v>6</v>
      </c>
      <c r="O1" s="42"/>
      <c r="P1" s="42"/>
      <c r="Q1" s="42"/>
      <c r="R1" s="42"/>
      <c r="S1" s="2"/>
      <c r="T1" s="3"/>
      <c r="U1" s="46" t="s">
        <v>8</v>
      </c>
      <c r="V1" s="42"/>
      <c r="W1" s="42"/>
      <c r="X1" s="42"/>
      <c r="Y1" s="42"/>
      <c r="Z1" s="3"/>
      <c r="AA1" s="47" t="s">
        <v>11</v>
      </c>
      <c r="AB1" s="42"/>
      <c r="AC1" s="5"/>
      <c r="AD1" s="5"/>
      <c r="AE1" s="7"/>
      <c r="AF1" s="7"/>
      <c r="AG1" s="48" t="s">
        <v>14</v>
      </c>
      <c r="AH1" s="42"/>
    </row>
    <row r="2" spans="1:34" ht="78" customHeight="1" x14ac:dyDescent="0.2">
      <c r="A2" s="42"/>
      <c r="B2" s="8" t="s">
        <v>18</v>
      </c>
      <c r="C2" s="8" t="s">
        <v>30</v>
      </c>
      <c r="D2" s="8" t="s">
        <v>16</v>
      </c>
      <c r="E2" s="8" t="s">
        <v>19</v>
      </c>
      <c r="F2" s="8" t="s">
        <v>34</v>
      </c>
      <c r="G2" s="8" t="s">
        <v>20</v>
      </c>
      <c r="H2" s="8" t="s">
        <v>37</v>
      </c>
      <c r="I2" s="8" t="s">
        <v>38</v>
      </c>
      <c r="J2" s="8" t="s">
        <v>21</v>
      </c>
      <c r="K2" s="8" t="s">
        <v>22</v>
      </c>
      <c r="L2" s="8" t="s">
        <v>23</v>
      </c>
      <c r="M2" s="8" t="s">
        <v>39</v>
      </c>
      <c r="N2" s="8" t="s">
        <v>24</v>
      </c>
      <c r="O2" s="8" t="s">
        <v>25</v>
      </c>
      <c r="P2" s="8" t="s">
        <v>26</v>
      </c>
      <c r="Q2" s="8" t="s">
        <v>27</v>
      </c>
      <c r="R2" s="8" t="s">
        <v>40</v>
      </c>
      <c r="S2" s="8" t="s">
        <v>41</v>
      </c>
      <c r="T2" s="8" t="s">
        <v>42</v>
      </c>
      <c r="U2" s="8" t="s">
        <v>31</v>
      </c>
      <c r="V2" s="8" t="s">
        <v>32</v>
      </c>
      <c r="W2" s="8" t="s">
        <v>43</v>
      </c>
      <c r="X2" s="8" t="s">
        <v>44</v>
      </c>
      <c r="Y2" s="8" t="s">
        <v>33</v>
      </c>
      <c r="Z2" s="8" t="s">
        <v>35</v>
      </c>
      <c r="AA2" s="8" t="s">
        <v>36</v>
      </c>
      <c r="AB2" s="8" t="s">
        <v>45</v>
      </c>
      <c r="AC2" s="8" t="s">
        <v>46</v>
      </c>
      <c r="AD2" s="8" t="s">
        <v>47</v>
      </c>
      <c r="AE2" s="8" t="s">
        <v>48</v>
      </c>
      <c r="AF2" s="8" t="s">
        <v>42</v>
      </c>
      <c r="AG2" s="14" t="s">
        <v>14</v>
      </c>
      <c r="AH2" s="14" t="s">
        <v>50</v>
      </c>
    </row>
    <row r="3" spans="1:34" s="35" customFormat="1" ht="15" x14ac:dyDescent="0.25">
      <c r="A3" s="32" t="s">
        <v>79</v>
      </c>
      <c r="B3" s="33" t="s">
        <v>81</v>
      </c>
      <c r="C3" s="34"/>
      <c r="D3" s="34">
        <v>4</v>
      </c>
      <c r="E3" s="34">
        <v>4</v>
      </c>
      <c r="F3" s="34">
        <v>1</v>
      </c>
      <c r="G3" s="34">
        <v>3</v>
      </c>
      <c r="H3" s="34">
        <v>2</v>
      </c>
      <c r="I3" s="34">
        <v>2</v>
      </c>
      <c r="J3" s="34">
        <v>2</v>
      </c>
      <c r="K3" s="34"/>
      <c r="L3" s="34">
        <f t="shared" ref="L3:L176" si="0">K3/63.2</f>
        <v>0</v>
      </c>
      <c r="M3" s="34">
        <v>1</v>
      </c>
      <c r="N3" s="34">
        <v>2</v>
      </c>
      <c r="O3" s="34">
        <v>1</v>
      </c>
      <c r="P3" s="34">
        <v>1</v>
      </c>
      <c r="Q3" s="34">
        <v>1</v>
      </c>
      <c r="R3" s="34">
        <v>1</v>
      </c>
      <c r="S3" s="34">
        <v>0</v>
      </c>
      <c r="T3" s="34"/>
      <c r="U3" s="34" t="s">
        <v>121</v>
      </c>
      <c r="V3" s="34" t="s">
        <v>122</v>
      </c>
      <c r="W3" s="34"/>
      <c r="X3" s="34"/>
      <c r="Y3" s="34" t="s">
        <v>123</v>
      </c>
      <c r="Z3" s="34" t="s">
        <v>124</v>
      </c>
      <c r="AA3" s="34">
        <v>6</v>
      </c>
      <c r="AB3" s="34" t="s">
        <v>125</v>
      </c>
      <c r="AC3" s="34"/>
      <c r="AD3" s="34"/>
      <c r="AE3" s="34" t="s">
        <v>121</v>
      </c>
      <c r="AF3" s="34"/>
    </row>
    <row r="4" spans="1:34" s="35" customFormat="1" ht="15" x14ac:dyDescent="0.25">
      <c r="A4" s="32" t="s">
        <v>126</v>
      </c>
      <c r="B4" s="33" t="s">
        <v>127</v>
      </c>
      <c r="C4" s="34"/>
      <c r="D4" s="34">
        <v>1</v>
      </c>
      <c r="E4" s="34">
        <v>0</v>
      </c>
      <c r="F4" s="34"/>
      <c r="G4" s="34">
        <v>0</v>
      </c>
      <c r="H4" s="34"/>
      <c r="I4" s="34"/>
      <c r="J4" s="34">
        <v>0</v>
      </c>
      <c r="K4" s="34"/>
      <c r="L4" s="34">
        <f t="shared" si="0"/>
        <v>0</v>
      </c>
      <c r="M4" s="34"/>
      <c r="N4" s="34">
        <v>2</v>
      </c>
      <c r="O4" s="34">
        <v>1</v>
      </c>
      <c r="P4" s="34">
        <v>1</v>
      </c>
      <c r="Q4" s="34">
        <v>1</v>
      </c>
      <c r="R4" s="34">
        <v>1</v>
      </c>
      <c r="S4" s="34">
        <v>1</v>
      </c>
      <c r="T4" s="36">
        <v>2016</v>
      </c>
      <c r="U4" s="36">
        <v>0.501</v>
      </c>
      <c r="V4" s="34" t="s">
        <v>128</v>
      </c>
      <c r="W4" s="34"/>
      <c r="X4" s="34"/>
      <c r="Y4" s="34" t="s">
        <v>131</v>
      </c>
      <c r="Z4" s="34" t="s">
        <v>132</v>
      </c>
      <c r="AA4" s="34">
        <v>3</v>
      </c>
      <c r="AB4" s="34" t="s">
        <v>125</v>
      </c>
      <c r="AC4" s="36"/>
      <c r="AD4" s="36"/>
      <c r="AE4" s="36">
        <v>0.501</v>
      </c>
      <c r="AF4" s="36">
        <v>2016</v>
      </c>
      <c r="AG4" s="35">
        <v>1.7040437325165261</v>
      </c>
      <c r="AH4" s="36" t="s">
        <v>133</v>
      </c>
    </row>
    <row r="5" spans="1:34" s="35" customFormat="1" ht="15" x14ac:dyDescent="0.25">
      <c r="A5" s="32" t="s">
        <v>134</v>
      </c>
      <c r="B5" s="33" t="s">
        <v>135</v>
      </c>
      <c r="C5" s="34">
        <v>1</v>
      </c>
      <c r="D5" s="34">
        <v>0</v>
      </c>
      <c r="E5" s="34">
        <v>0</v>
      </c>
      <c r="F5" s="34"/>
      <c r="G5" s="34">
        <v>0</v>
      </c>
      <c r="H5" s="34"/>
      <c r="I5" s="34"/>
      <c r="J5" s="34">
        <v>0</v>
      </c>
      <c r="K5" s="34"/>
      <c r="L5" s="34">
        <f t="shared" si="0"/>
        <v>0</v>
      </c>
      <c r="M5" s="34"/>
      <c r="N5" s="34">
        <v>1</v>
      </c>
      <c r="O5" s="34"/>
      <c r="P5" s="34">
        <v>1</v>
      </c>
      <c r="Q5" s="34">
        <v>1</v>
      </c>
      <c r="R5" s="34">
        <v>1</v>
      </c>
      <c r="S5" s="34">
        <v>0</v>
      </c>
      <c r="T5" s="34">
        <v>2016</v>
      </c>
      <c r="U5" s="34">
        <v>1.0309999999999999</v>
      </c>
      <c r="V5" s="34" t="s">
        <v>136</v>
      </c>
      <c r="W5" s="34"/>
      <c r="X5" s="34"/>
      <c r="Y5" s="34" t="s">
        <v>137</v>
      </c>
      <c r="Z5" s="34" t="s">
        <v>132</v>
      </c>
      <c r="AA5" s="34">
        <v>3</v>
      </c>
      <c r="AB5" s="34" t="s">
        <v>125</v>
      </c>
      <c r="AC5" s="34"/>
      <c r="AD5" s="34"/>
      <c r="AE5" s="34">
        <v>1.0309999999999999</v>
      </c>
      <c r="AF5" s="34">
        <v>2016</v>
      </c>
      <c r="AG5" s="35">
        <v>0.79213750438011099</v>
      </c>
      <c r="AH5" s="36" t="s">
        <v>138</v>
      </c>
    </row>
    <row r="6" spans="1:34" s="35" customFormat="1" ht="15" x14ac:dyDescent="0.25">
      <c r="A6" s="32" t="s">
        <v>139</v>
      </c>
      <c r="B6" s="33" t="s">
        <v>140</v>
      </c>
      <c r="C6" s="34">
        <v>1</v>
      </c>
      <c r="D6" s="34">
        <v>0</v>
      </c>
      <c r="E6" s="34">
        <v>0</v>
      </c>
      <c r="F6" s="34"/>
      <c r="G6" s="34">
        <v>0</v>
      </c>
      <c r="H6" s="34"/>
      <c r="I6" s="34"/>
      <c r="J6" s="34">
        <v>0</v>
      </c>
      <c r="K6" s="34"/>
      <c r="L6" s="34">
        <f t="shared" si="0"/>
        <v>0</v>
      </c>
      <c r="M6" s="34"/>
      <c r="N6" s="34">
        <v>1</v>
      </c>
      <c r="O6" s="34">
        <v>1</v>
      </c>
      <c r="P6" s="34"/>
      <c r="Q6" s="34"/>
      <c r="R6" s="34">
        <v>2</v>
      </c>
      <c r="S6" s="34">
        <v>0</v>
      </c>
      <c r="T6" s="34">
        <v>2016</v>
      </c>
      <c r="U6" s="34">
        <v>1.1910000000000001</v>
      </c>
      <c r="V6" s="34" t="s">
        <v>137</v>
      </c>
      <c r="W6" s="34"/>
      <c r="X6" s="34"/>
      <c r="Y6" s="34" t="s">
        <v>137</v>
      </c>
      <c r="Z6" s="34" t="s">
        <v>132</v>
      </c>
      <c r="AA6" s="34">
        <v>5</v>
      </c>
      <c r="AB6" s="34" t="s">
        <v>141</v>
      </c>
      <c r="AC6" s="34"/>
      <c r="AD6" s="34"/>
      <c r="AE6" s="34">
        <v>1.1910000000000001</v>
      </c>
      <c r="AF6" s="34">
        <v>2016</v>
      </c>
      <c r="AG6" s="35">
        <v>1.0964526046322305</v>
      </c>
      <c r="AH6" s="36" t="s">
        <v>138</v>
      </c>
    </row>
    <row r="7" spans="1:34" s="35" customFormat="1" ht="15" x14ac:dyDescent="0.25">
      <c r="A7" s="32" t="s">
        <v>142</v>
      </c>
      <c r="B7" s="33" t="s">
        <v>143</v>
      </c>
      <c r="C7" s="34"/>
      <c r="D7" s="34">
        <v>1</v>
      </c>
      <c r="E7" s="34">
        <v>2</v>
      </c>
      <c r="F7" s="34"/>
      <c r="G7" s="34">
        <v>0</v>
      </c>
      <c r="H7" s="34">
        <v>2</v>
      </c>
      <c r="I7" s="34">
        <v>2</v>
      </c>
      <c r="J7" s="34">
        <v>2</v>
      </c>
      <c r="K7" s="34">
        <v>61</v>
      </c>
      <c r="L7" s="34">
        <f t="shared" si="0"/>
        <v>0.96518987341772144</v>
      </c>
      <c r="M7" s="34">
        <v>1</v>
      </c>
      <c r="N7" s="34">
        <v>2</v>
      </c>
      <c r="O7" s="34">
        <v>1</v>
      </c>
      <c r="P7" s="34">
        <v>1</v>
      </c>
      <c r="Q7" s="34">
        <v>1</v>
      </c>
      <c r="R7" s="34">
        <v>1</v>
      </c>
      <c r="S7" s="34">
        <v>0</v>
      </c>
      <c r="T7" s="34">
        <v>2016</v>
      </c>
      <c r="U7" s="34">
        <v>0.59</v>
      </c>
      <c r="V7" s="34" t="s">
        <v>122</v>
      </c>
      <c r="W7" s="34"/>
      <c r="X7" s="34" t="s">
        <v>129</v>
      </c>
      <c r="Y7" s="34" t="s">
        <v>122</v>
      </c>
      <c r="Z7" s="34" t="s">
        <v>132</v>
      </c>
      <c r="AA7" s="34">
        <v>3</v>
      </c>
      <c r="AB7" s="34" t="s">
        <v>125</v>
      </c>
      <c r="AC7" s="34"/>
      <c r="AD7" s="34"/>
      <c r="AE7" s="34">
        <v>0.59</v>
      </c>
      <c r="AF7" s="34">
        <v>2016</v>
      </c>
      <c r="AG7" s="35">
        <v>1.5053400590287078</v>
      </c>
      <c r="AH7" s="36" t="s">
        <v>133</v>
      </c>
    </row>
    <row r="8" spans="1:34" s="35" customFormat="1" ht="15" x14ac:dyDescent="0.25">
      <c r="A8" s="32" t="s">
        <v>144</v>
      </c>
      <c r="B8" s="33" t="s">
        <v>145</v>
      </c>
      <c r="C8" s="34">
        <v>1</v>
      </c>
      <c r="D8" s="34">
        <v>0</v>
      </c>
      <c r="E8" s="34">
        <v>0</v>
      </c>
      <c r="F8" s="34"/>
      <c r="G8" s="34">
        <v>0</v>
      </c>
      <c r="H8" s="34"/>
      <c r="I8" s="34"/>
      <c r="J8" s="34">
        <v>0</v>
      </c>
      <c r="K8" s="34"/>
      <c r="L8" s="34">
        <f t="shared" si="0"/>
        <v>0</v>
      </c>
      <c r="M8" s="34"/>
      <c r="N8" s="34">
        <v>1</v>
      </c>
      <c r="O8" s="34">
        <v>1</v>
      </c>
      <c r="P8" s="34">
        <v>1</v>
      </c>
      <c r="Q8" s="34">
        <v>1</v>
      </c>
      <c r="R8" s="34">
        <v>1</v>
      </c>
      <c r="S8" s="34">
        <v>1</v>
      </c>
      <c r="T8" s="34">
        <v>2017</v>
      </c>
      <c r="U8" s="34">
        <v>1.2450000000000001</v>
      </c>
      <c r="V8" s="34" t="s">
        <v>122</v>
      </c>
      <c r="W8" s="34"/>
      <c r="X8" s="34"/>
      <c r="Y8" s="34" t="s">
        <v>123</v>
      </c>
      <c r="Z8" s="34" t="s">
        <v>132</v>
      </c>
      <c r="AA8" s="34">
        <v>3</v>
      </c>
      <c r="AB8" s="34" t="s">
        <v>125</v>
      </c>
      <c r="AC8" s="34"/>
      <c r="AD8" s="34"/>
      <c r="AE8" s="34">
        <v>1.2450000000000001</v>
      </c>
      <c r="AF8" s="34">
        <v>2017</v>
      </c>
      <c r="AG8" s="35">
        <v>0.83125738461668541</v>
      </c>
      <c r="AH8" s="36" t="s">
        <v>133</v>
      </c>
    </row>
    <row r="9" spans="1:34" s="35" customFormat="1" ht="15" x14ac:dyDescent="0.25">
      <c r="A9" s="32" t="s">
        <v>146</v>
      </c>
      <c r="B9" s="33" t="s">
        <v>147</v>
      </c>
      <c r="C9" s="34">
        <v>1</v>
      </c>
      <c r="D9" s="34">
        <v>0</v>
      </c>
      <c r="E9" s="34">
        <v>0</v>
      </c>
      <c r="F9" s="34"/>
      <c r="G9" s="34">
        <v>0</v>
      </c>
      <c r="H9" s="34"/>
      <c r="I9" s="34"/>
      <c r="J9" s="34">
        <v>0</v>
      </c>
      <c r="K9" s="34">
        <v>33.81</v>
      </c>
      <c r="L9" s="34">
        <f t="shared" si="0"/>
        <v>0.53496835443037971</v>
      </c>
      <c r="M9" s="34"/>
      <c r="N9" s="34">
        <v>1</v>
      </c>
      <c r="O9" s="34">
        <v>1</v>
      </c>
      <c r="P9" s="34">
        <v>2</v>
      </c>
      <c r="Q9" s="34">
        <v>2</v>
      </c>
      <c r="R9" s="34">
        <v>2</v>
      </c>
      <c r="S9" s="34">
        <v>2</v>
      </c>
      <c r="T9" s="34"/>
      <c r="U9" s="34" t="s">
        <v>121</v>
      </c>
      <c r="V9" s="34" t="s">
        <v>148</v>
      </c>
      <c r="W9" s="34"/>
      <c r="X9" s="34"/>
      <c r="Y9" s="34" t="s">
        <v>137</v>
      </c>
      <c r="Z9" s="34" t="s">
        <v>132</v>
      </c>
      <c r="AA9" s="34">
        <v>1</v>
      </c>
      <c r="AB9" s="34" t="s">
        <v>141</v>
      </c>
      <c r="AC9" s="34"/>
      <c r="AD9" s="34"/>
      <c r="AE9" s="34" t="s">
        <v>121</v>
      </c>
      <c r="AF9" s="34"/>
      <c r="AG9" s="35">
        <v>1.1170740940576989</v>
      </c>
      <c r="AH9" s="36" t="s">
        <v>138</v>
      </c>
    </row>
    <row r="10" spans="1:34" s="35" customFormat="1" ht="15.75" customHeight="1" x14ac:dyDescent="0.2">
      <c r="A10" s="32" t="s">
        <v>149</v>
      </c>
      <c r="B10" s="37" t="s">
        <v>150</v>
      </c>
      <c r="C10" s="34">
        <v>1</v>
      </c>
      <c r="D10" s="34">
        <v>0</v>
      </c>
      <c r="E10" s="34">
        <v>0</v>
      </c>
      <c r="F10" s="34"/>
      <c r="G10" s="34">
        <v>0</v>
      </c>
      <c r="H10" s="34"/>
      <c r="I10" s="34"/>
      <c r="J10" s="34">
        <v>0</v>
      </c>
      <c r="K10" s="34"/>
      <c r="L10" s="34">
        <f t="shared" si="0"/>
        <v>0</v>
      </c>
      <c r="M10" s="34"/>
      <c r="N10" s="34">
        <v>1</v>
      </c>
      <c r="O10" s="34">
        <v>1</v>
      </c>
      <c r="P10" s="34">
        <v>2</v>
      </c>
      <c r="Q10" s="34">
        <v>1</v>
      </c>
      <c r="R10" s="34">
        <v>3</v>
      </c>
      <c r="S10" s="34">
        <v>0</v>
      </c>
      <c r="T10" s="34">
        <v>2017</v>
      </c>
      <c r="U10" s="34">
        <v>1.0209999999999999</v>
      </c>
      <c r="V10" s="34"/>
      <c r="W10" s="34"/>
      <c r="X10" s="34"/>
      <c r="Y10" s="34"/>
      <c r="Z10" s="34"/>
      <c r="AA10" s="34">
        <v>1</v>
      </c>
      <c r="AB10" s="34" t="s">
        <v>141</v>
      </c>
      <c r="AC10" s="34"/>
      <c r="AD10" s="34"/>
      <c r="AE10" s="34">
        <v>1.0209999999999999</v>
      </c>
      <c r="AF10" s="34">
        <v>2017</v>
      </c>
      <c r="AG10" s="35">
        <v>0.92471241194408815</v>
      </c>
      <c r="AH10" s="36" t="s">
        <v>138</v>
      </c>
    </row>
    <row r="11" spans="1:34" s="35" customFormat="1" ht="15" x14ac:dyDescent="0.25">
      <c r="A11" s="32" t="s">
        <v>151</v>
      </c>
      <c r="B11" s="33" t="s">
        <v>152</v>
      </c>
      <c r="C11" s="34">
        <v>1</v>
      </c>
      <c r="D11" s="34">
        <v>0</v>
      </c>
      <c r="E11" s="34">
        <v>0</v>
      </c>
      <c r="F11" s="34"/>
      <c r="G11" s="34">
        <v>0</v>
      </c>
      <c r="H11" s="34"/>
      <c r="I11" s="34"/>
      <c r="J11" s="34">
        <v>0</v>
      </c>
      <c r="K11" s="34">
        <v>44.35</v>
      </c>
      <c r="L11" s="34">
        <f t="shared" si="0"/>
        <v>0.70174050632911389</v>
      </c>
      <c r="M11" s="34"/>
      <c r="N11" s="34">
        <v>1</v>
      </c>
      <c r="O11" s="34">
        <v>1</v>
      </c>
      <c r="P11" s="34"/>
      <c r="Q11" s="34"/>
      <c r="R11" s="34">
        <v>3</v>
      </c>
      <c r="S11" s="34">
        <v>0</v>
      </c>
      <c r="T11" s="34">
        <v>2016</v>
      </c>
      <c r="U11" s="34">
        <v>0.88600000000000001</v>
      </c>
      <c r="V11" s="34" t="s">
        <v>136</v>
      </c>
      <c r="W11" s="34"/>
      <c r="X11" s="34"/>
      <c r="Y11" s="34" t="s">
        <v>131</v>
      </c>
      <c r="Z11" s="34" t="s">
        <v>124</v>
      </c>
      <c r="AA11" s="34">
        <v>3</v>
      </c>
      <c r="AB11" s="34" t="s">
        <v>141</v>
      </c>
      <c r="AC11" s="34"/>
      <c r="AD11" s="34"/>
      <c r="AE11" s="34">
        <v>0.88600000000000001</v>
      </c>
      <c r="AF11" s="34">
        <v>2016</v>
      </c>
      <c r="AG11" s="35">
        <v>1.1191908363267935</v>
      </c>
      <c r="AH11" s="36" t="s">
        <v>133</v>
      </c>
    </row>
    <row r="12" spans="1:34" s="35" customFormat="1" ht="26.25" x14ac:dyDescent="0.25">
      <c r="A12" s="32" t="s">
        <v>153</v>
      </c>
      <c r="B12" s="33" t="s">
        <v>154</v>
      </c>
      <c r="C12" s="34"/>
      <c r="D12" s="34">
        <v>0</v>
      </c>
      <c r="E12" s="34">
        <v>1</v>
      </c>
      <c r="F12" s="34"/>
      <c r="G12" s="34">
        <v>0</v>
      </c>
      <c r="H12" s="34"/>
      <c r="I12" s="34"/>
      <c r="J12" s="34">
        <v>0</v>
      </c>
      <c r="K12" s="34"/>
      <c r="L12" s="34">
        <f t="shared" si="0"/>
        <v>0</v>
      </c>
      <c r="M12" s="34"/>
      <c r="N12" s="34">
        <v>1</v>
      </c>
      <c r="O12" s="34">
        <v>1</v>
      </c>
      <c r="P12" s="34">
        <v>4</v>
      </c>
      <c r="Q12" s="34">
        <v>1</v>
      </c>
      <c r="R12" s="34">
        <v>3</v>
      </c>
      <c r="S12" s="34">
        <v>0</v>
      </c>
      <c r="T12" s="34">
        <v>2017</v>
      </c>
      <c r="U12" s="34">
        <v>1.022</v>
      </c>
      <c r="V12" s="34" t="s">
        <v>136</v>
      </c>
      <c r="W12" s="34"/>
      <c r="X12" s="34"/>
      <c r="Y12" s="34" t="s">
        <v>123</v>
      </c>
      <c r="Z12" s="34" t="s">
        <v>132</v>
      </c>
      <c r="AA12" s="34">
        <v>3</v>
      </c>
      <c r="AB12" s="34" t="s">
        <v>125</v>
      </c>
      <c r="AC12" s="34"/>
      <c r="AD12" s="34"/>
      <c r="AE12" s="34">
        <v>1.022</v>
      </c>
      <c r="AF12" s="34">
        <v>2017</v>
      </c>
      <c r="AG12" s="35">
        <v>0.96850208908139412</v>
      </c>
      <c r="AH12" s="36" t="s">
        <v>138</v>
      </c>
    </row>
    <row r="13" spans="1:34" s="35" customFormat="1" ht="15" x14ac:dyDescent="0.25">
      <c r="A13" s="32" t="s">
        <v>155</v>
      </c>
      <c r="B13" s="33" t="s">
        <v>156</v>
      </c>
      <c r="C13" s="34"/>
      <c r="D13" s="34">
        <v>1</v>
      </c>
      <c r="E13" s="34">
        <v>0</v>
      </c>
      <c r="F13" s="34"/>
      <c r="G13" s="34">
        <v>0</v>
      </c>
      <c r="H13" s="34"/>
      <c r="I13" s="34"/>
      <c r="J13" s="34">
        <v>0</v>
      </c>
      <c r="K13" s="34">
        <v>56.13</v>
      </c>
      <c r="L13" s="34">
        <f t="shared" si="0"/>
        <v>0.88813291139240502</v>
      </c>
      <c r="M13" s="34"/>
      <c r="N13" s="34">
        <v>1</v>
      </c>
      <c r="O13" s="34">
        <v>1</v>
      </c>
      <c r="P13" s="34"/>
      <c r="Q13" s="34"/>
      <c r="R13" s="34">
        <v>3</v>
      </c>
      <c r="S13" s="34">
        <v>0</v>
      </c>
      <c r="T13" s="34">
        <v>2017</v>
      </c>
      <c r="U13" s="34">
        <v>0.64800000000000002</v>
      </c>
      <c r="V13" s="34" t="s">
        <v>122</v>
      </c>
      <c r="W13" s="34"/>
      <c r="X13" s="34"/>
      <c r="Y13" s="34" t="s">
        <v>131</v>
      </c>
      <c r="Z13" s="34" t="s">
        <v>124</v>
      </c>
      <c r="AA13" s="34">
        <v>1</v>
      </c>
      <c r="AB13" s="34" t="s">
        <v>141</v>
      </c>
      <c r="AC13" s="34"/>
      <c r="AD13" s="34"/>
      <c r="AE13" s="34">
        <v>0.64800000000000002</v>
      </c>
      <c r="AF13" s="34">
        <v>2017</v>
      </c>
      <c r="AG13" s="35">
        <v>1.151862898016641</v>
      </c>
      <c r="AH13" s="36" t="s">
        <v>138</v>
      </c>
    </row>
    <row r="14" spans="1:34" s="35" customFormat="1" ht="15" x14ac:dyDescent="0.25">
      <c r="A14" s="32" t="s">
        <v>157</v>
      </c>
      <c r="B14" s="33" t="s">
        <v>159</v>
      </c>
      <c r="C14" s="34"/>
      <c r="D14" s="34">
        <v>1</v>
      </c>
      <c r="E14" s="34">
        <v>34</v>
      </c>
      <c r="F14" s="34"/>
      <c r="G14" s="34">
        <v>0</v>
      </c>
      <c r="H14" s="34">
        <v>2</v>
      </c>
      <c r="I14" s="34">
        <v>2</v>
      </c>
      <c r="J14" s="34">
        <v>2</v>
      </c>
      <c r="K14" s="34">
        <v>67.33</v>
      </c>
      <c r="L14" s="34">
        <f t="shared" si="0"/>
        <v>1.0653481012658228</v>
      </c>
      <c r="M14" s="34"/>
      <c r="N14" s="34"/>
      <c r="O14" s="34"/>
      <c r="P14" s="34"/>
      <c r="Q14" s="34"/>
      <c r="R14" s="34">
        <v>3</v>
      </c>
      <c r="S14" s="34">
        <v>2</v>
      </c>
      <c r="T14" s="34">
        <v>2017</v>
      </c>
      <c r="U14" s="34">
        <v>0.875</v>
      </c>
      <c r="V14" s="34" t="s">
        <v>148</v>
      </c>
      <c r="W14" s="34"/>
      <c r="X14" s="34"/>
      <c r="Y14" s="34" t="s">
        <v>148</v>
      </c>
      <c r="Z14" s="34" t="s">
        <v>132</v>
      </c>
      <c r="AA14" s="34">
        <v>1</v>
      </c>
      <c r="AB14" s="34" t="s">
        <v>141</v>
      </c>
      <c r="AC14" s="34"/>
      <c r="AD14" s="34"/>
      <c r="AE14" s="34">
        <v>0.875</v>
      </c>
      <c r="AF14" s="34">
        <v>2017</v>
      </c>
      <c r="AG14" s="35">
        <v>1.1691673905800972</v>
      </c>
      <c r="AH14" s="36" t="s">
        <v>138</v>
      </c>
    </row>
    <row r="15" spans="1:34" s="35" customFormat="1" ht="15" x14ac:dyDescent="0.25">
      <c r="A15" s="32" t="s">
        <v>158</v>
      </c>
      <c r="B15" s="33" t="s">
        <v>162</v>
      </c>
      <c r="C15" s="34"/>
      <c r="D15" s="34">
        <v>3</v>
      </c>
      <c r="E15" s="34">
        <v>0</v>
      </c>
      <c r="F15" s="34">
        <v>1</v>
      </c>
      <c r="G15" s="34">
        <v>2</v>
      </c>
      <c r="H15" s="34"/>
      <c r="I15" s="34"/>
      <c r="J15" s="34">
        <v>0</v>
      </c>
      <c r="K15" s="34"/>
      <c r="L15" s="34">
        <f t="shared" si="0"/>
        <v>0</v>
      </c>
      <c r="M15" s="34"/>
      <c r="N15" s="34">
        <v>1</v>
      </c>
      <c r="O15" s="34">
        <v>1</v>
      </c>
      <c r="P15" s="34">
        <v>2</v>
      </c>
      <c r="Q15" s="34"/>
      <c r="R15" s="34">
        <v>1</v>
      </c>
      <c r="S15" s="34">
        <v>0</v>
      </c>
      <c r="T15" s="34">
        <v>2012</v>
      </c>
      <c r="U15" s="34">
        <v>0.878</v>
      </c>
      <c r="V15" s="34" t="s">
        <v>122</v>
      </c>
      <c r="W15" s="34"/>
      <c r="X15" s="34"/>
      <c r="Y15" s="34" t="s">
        <v>123</v>
      </c>
      <c r="Z15" s="34" t="s">
        <v>124</v>
      </c>
      <c r="AA15" s="34">
        <v>3</v>
      </c>
      <c r="AB15" s="34" t="s">
        <v>125</v>
      </c>
      <c r="AC15" s="34"/>
      <c r="AD15" s="34"/>
      <c r="AE15" s="34">
        <v>0.878</v>
      </c>
      <c r="AF15" s="34">
        <v>2012</v>
      </c>
    </row>
    <row r="16" spans="1:34" s="35" customFormat="1" ht="15" x14ac:dyDescent="0.25">
      <c r="A16" s="32" t="s">
        <v>160</v>
      </c>
      <c r="B16" s="33" t="s">
        <v>164</v>
      </c>
      <c r="C16" s="34">
        <v>1</v>
      </c>
      <c r="D16" s="34">
        <v>0</v>
      </c>
      <c r="E16" s="34">
        <v>0</v>
      </c>
      <c r="F16" s="34"/>
      <c r="G16" s="34">
        <v>0</v>
      </c>
      <c r="H16" s="34"/>
      <c r="I16" s="34"/>
      <c r="J16" s="34">
        <v>0</v>
      </c>
      <c r="K16" s="34"/>
      <c r="L16" s="34">
        <f t="shared" si="0"/>
        <v>0</v>
      </c>
      <c r="M16" s="34"/>
      <c r="N16" s="34">
        <v>1</v>
      </c>
      <c r="O16" s="34">
        <v>1</v>
      </c>
      <c r="P16" s="34">
        <v>1</v>
      </c>
      <c r="Q16" s="34">
        <v>1</v>
      </c>
      <c r="R16" s="34">
        <v>1</v>
      </c>
      <c r="S16" s="34">
        <v>0</v>
      </c>
      <c r="T16" s="34"/>
      <c r="U16" s="34" t="s">
        <v>121</v>
      </c>
      <c r="V16" s="34" t="s">
        <v>165</v>
      </c>
      <c r="W16" s="34"/>
      <c r="X16" s="34"/>
      <c r="Y16" s="34" t="s">
        <v>123</v>
      </c>
      <c r="Z16" s="34" t="s">
        <v>124</v>
      </c>
      <c r="AA16" s="34">
        <v>6</v>
      </c>
      <c r="AB16" s="34" t="s">
        <v>125</v>
      </c>
      <c r="AC16" s="34"/>
      <c r="AD16" s="34"/>
      <c r="AE16" s="34" t="s">
        <v>121</v>
      </c>
      <c r="AF16" s="34"/>
    </row>
    <row r="17" spans="1:34" s="35" customFormat="1" ht="15" x14ac:dyDescent="0.25">
      <c r="A17" s="32" t="s">
        <v>161</v>
      </c>
      <c r="B17" s="33" t="s">
        <v>166</v>
      </c>
      <c r="C17" s="34">
        <v>1</v>
      </c>
      <c r="D17" s="34">
        <v>0</v>
      </c>
      <c r="E17" s="34">
        <v>0</v>
      </c>
      <c r="F17" s="34"/>
      <c r="G17" s="34">
        <v>0</v>
      </c>
      <c r="H17" s="34"/>
      <c r="I17" s="34"/>
      <c r="J17" s="34">
        <v>0</v>
      </c>
      <c r="K17" s="34">
        <v>52.09</v>
      </c>
      <c r="L17" s="34">
        <f t="shared" si="0"/>
        <v>0.82420886075949373</v>
      </c>
      <c r="M17" s="34"/>
      <c r="N17" s="34"/>
      <c r="O17" s="34"/>
      <c r="P17" s="34"/>
      <c r="Q17" s="34"/>
      <c r="R17" s="34">
        <v>3</v>
      </c>
      <c r="S17" s="34">
        <v>3</v>
      </c>
      <c r="T17" s="34">
        <v>2017</v>
      </c>
      <c r="U17" s="34">
        <v>0.88400000000000001</v>
      </c>
      <c r="V17" s="34" t="s">
        <v>131</v>
      </c>
      <c r="W17" s="34"/>
      <c r="X17" s="34"/>
      <c r="Y17" s="34" t="s">
        <v>148</v>
      </c>
      <c r="Z17" s="34" t="s">
        <v>124</v>
      </c>
      <c r="AA17" s="34">
        <v>1</v>
      </c>
      <c r="AB17" s="34" t="s">
        <v>141</v>
      </c>
      <c r="AC17" s="34"/>
      <c r="AD17" s="34"/>
      <c r="AE17" s="34">
        <v>0.88400000000000001</v>
      </c>
      <c r="AF17" s="34">
        <v>2017</v>
      </c>
      <c r="AG17" s="35">
        <v>1.0453768987700192</v>
      </c>
      <c r="AH17" s="36" t="s">
        <v>138</v>
      </c>
    </row>
    <row r="18" spans="1:34" s="35" customFormat="1" ht="15" x14ac:dyDescent="0.25">
      <c r="A18" s="32" t="s">
        <v>163</v>
      </c>
      <c r="B18" s="33" t="s">
        <v>168</v>
      </c>
      <c r="C18" s="34"/>
      <c r="D18" s="34">
        <v>2</v>
      </c>
      <c r="E18" s="34">
        <v>0</v>
      </c>
      <c r="F18" s="34">
        <v>2</v>
      </c>
      <c r="G18" s="34">
        <v>1</v>
      </c>
      <c r="H18" s="34"/>
      <c r="I18" s="34"/>
      <c r="J18" s="34">
        <v>0</v>
      </c>
      <c r="K18" s="34"/>
      <c r="L18" s="34">
        <f t="shared" si="0"/>
        <v>0</v>
      </c>
      <c r="M18" s="34"/>
      <c r="N18" s="34">
        <v>1</v>
      </c>
      <c r="O18" s="34">
        <v>1</v>
      </c>
      <c r="P18" s="34">
        <v>1</v>
      </c>
      <c r="Q18" s="34">
        <v>1</v>
      </c>
      <c r="R18" s="34">
        <v>2</v>
      </c>
      <c r="S18" s="34">
        <v>2</v>
      </c>
      <c r="T18" s="34"/>
      <c r="U18" s="34" t="s">
        <v>121</v>
      </c>
      <c r="V18" s="34" t="s">
        <v>131</v>
      </c>
      <c r="W18" s="34"/>
      <c r="X18" s="34"/>
      <c r="Y18" s="34" t="s">
        <v>148</v>
      </c>
      <c r="Z18" s="34" t="s">
        <v>132</v>
      </c>
      <c r="AA18" s="34">
        <v>9</v>
      </c>
      <c r="AB18" s="34" t="s">
        <v>125</v>
      </c>
      <c r="AC18" s="34"/>
      <c r="AD18" s="34"/>
      <c r="AE18" s="34" t="s">
        <v>121</v>
      </c>
      <c r="AF18" s="34"/>
    </row>
    <row r="19" spans="1:34" s="35" customFormat="1" ht="15" x14ac:dyDescent="0.25">
      <c r="A19" s="32" t="s">
        <v>167</v>
      </c>
      <c r="B19" s="33" t="s">
        <v>171</v>
      </c>
      <c r="C19" s="34">
        <v>1</v>
      </c>
      <c r="D19" s="34">
        <v>0</v>
      </c>
      <c r="E19" s="34">
        <v>0</v>
      </c>
      <c r="F19" s="34"/>
      <c r="G19" s="34">
        <v>0</v>
      </c>
      <c r="H19" s="34"/>
      <c r="I19" s="34"/>
      <c r="J19" s="34">
        <v>0</v>
      </c>
      <c r="K19" s="34">
        <v>65.34</v>
      </c>
      <c r="L19" s="34">
        <f t="shared" si="0"/>
        <v>1.0338607594936708</v>
      </c>
      <c r="M19" s="34"/>
      <c r="N19" s="34">
        <v>1</v>
      </c>
      <c r="O19" s="34">
        <v>1</v>
      </c>
      <c r="P19" s="34">
        <v>1</v>
      </c>
      <c r="Q19" s="34">
        <v>1</v>
      </c>
      <c r="R19" s="34">
        <v>1</v>
      </c>
      <c r="S19" s="34">
        <v>0</v>
      </c>
      <c r="T19" s="49">
        <v>2018</v>
      </c>
      <c r="U19" s="49">
        <v>0.55400000000000005</v>
      </c>
      <c r="V19" s="34" t="s">
        <v>128</v>
      </c>
      <c r="W19" s="34"/>
      <c r="X19" s="34"/>
      <c r="Y19" s="34" t="s">
        <v>148</v>
      </c>
      <c r="Z19" s="34" t="s">
        <v>124</v>
      </c>
      <c r="AA19" s="34">
        <v>4</v>
      </c>
      <c r="AB19" s="34" t="s">
        <v>141</v>
      </c>
      <c r="AC19" s="34"/>
      <c r="AD19" s="34"/>
      <c r="AE19" s="34" t="s">
        <v>121</v>
      </c>
      <c r="AF19" s="34"/>
    </row>
    <row r="20" spans="1:34" s="35" customFormat="1" ht="15" x14ac:dyDescent="0.25">
      <c r="A20" s="32" t="s">
        <v>169</v>
      </c>
      <c r="B20" s="33" t="s">
        <v>173</v>
      </c>
      <c r="C20" s="34">
        <v>1</v>
      </c>
      <c r="D20" s="34">
        <v>0</v>
      </c>
      <c r="E20" s="34">
        <v>0</v>
      </c>
      <c r="F20" s="34"/>
      <c r="G20" s="34">
        <v>0</v>
      </c>
      <c r="H20" s="34"/>
      <c r="I20" s="34"/>
      <c r="J20" s="34">
        <v>0</v>
      </c>
      <c r="K20" s="34">
        <v>71.89</v>
      </c>
      <c r="L20" s="34">
        <f t="shared" si="0"/>
        <v>1.1375</v>
      </c>
      <c r="M20" s="34"/>
      <c r="N20" s="34">
        <v>1</v>
      </c>
      <c r="O20" s="34">
        <v>1</v>
      </c>
      <c r="P20" s="34">
        <v>1</v>
      </c>
      <c r="Q20" s="34">
        <v>1</v>
      </c>
      <c r="R20" s="34">
        <v>3</v>
      </c>
      <c r="S20" s="34">
        <v>3</v>
      </c>
      <c r="T20" s="50"/>
      <c r="U20" s="50"/>
      <c r="V20" s="34" t="s">
        <v>136</v>
      </c>
      <c r="W20" s="34"/>
      <c r="X20" s="34"/>
      <c r="Y20" s="34" t="s">
        <v>148</v>
      </c>
      <c r="Z20" s="34" t="s">
        <v>124</v>
      </c>
      <c r="AA20" s="34">
        <v>4</v>
      </c>
      <c r="AB20" s="34" t="s">
        <v>141</v>
      </c>
      <c r="AC20" s="34"/>
      <c r="AD20" s="34"/>
      <c r="AE20" s="34" t="s">
        <v>121</v>
      </c>
      <c r="AF20" s="34"/>
    </row>
    <row r="21" spans="1:34" s="35" customFormat="1" ht="15" x14ac:dyDescent="0.25">
      <c r="A21" s="32" t="s">
        <v>170</v>
      </c>
      <c r="B21" s="33" t="s">
        <v>175</v>
      </c>
      <c r="C21" s="34">
        <v>1</v>
      </c>
      <c r="D21" s="34">
        <v>0</v>
      </c>
      <c r="E21" s="34">
        <v>0</v>
      </c>
      <c r="F21" s="34"/>
      <c r="G21" s="34">
        <v>0</v>
      </c>
      <c r="H21" s="34"/>
      <c r="I21" s="34"/>
      <c r="J21" s="34">
        <v>0</v>
      </c>
      <c r="K21" s="34">
        <v>54.91</v>
      </c>
      <c r="L21" s="34">
        <f t="shared" si="0"/>
        <v>0.86882911392405049</v>
      </c>
      <c r="M21" s="34"/>
      <c r="N21" s="34">
        <v>1</v>
      </c>
      <c r="O21" s="34">
        <v>1</v>
      </c>
      <c r="P21" s="34">
        <v>1</v>
      </c>
      <c r="Q21" s="34">
        <v>1</v>
      </c>
      <c r="R21" s="34">
        <v>3</v>
      </c>
      <c r="S21" s="34">
        <v>2</v>
      </c>
      <c r="T21" s="50"/>
      <c r="U21" s="50"/>
      <c r="V21" s="34" t="s">
        <v>131</v>
      </c>
      <c r="W21" s="34"/>
      <c r="X21" s="34"/>
      <c r="Y21" s="34" t="s">
        <v>148</v>
      </c>
      <c r="Z21" s="34" t="s">
        <v>124</v>
      </c>
      <c r="AA21" s="34">
        <v>4</v>
      </c>
      <c r="AB21" s="34" t="s">
        <v>141</v>
      </c>
      <c r="AC21" s="34"/>
      <c r="AD21" s="34"/>
      <c r="AE21" s="34" t="s">
        <v>121</v>
      </c>
      <c r="AF21" s="34"/>
    </row>
    <row r="22" spans="1:34" s="35" customFormat="1" ht="15" x14ac:dyDescent="0.25">
      <c r="A22" s="32" t="s">
        <v>172</v>
      </c>
      <c r="B22" s="33" t="s">
        <v>177</v>
      </c>
      <c r="C22" s="34">
        <v>1</v>
      </c>
      <c r="D22" s="34">
        <v>0</v>
      </c>
      <c r="E22" s="34">
        <v>0</v>
      </c>
      <c r="F22" s="34"/>
      <c r="G22" s="34">
        <v>0</v>
      </c>
      <c r="H22" s="34"/>
      <c r="I22" s="34"/>
      <c r="J22" s="34">
        <v>0</v>
      </c>
      <c r="K22" s="34"/>
      <c r="L22" s="34">
        <f t="shared" si="0"/>
        <v>0</v>
      </c>
      <c r="M22" s="34"/>
      <c r="N22" s="34">
        <v>2</v>
      </c>
      <c r="O22" s="34">
        <v>1</v>
      </c>
      <c r="P22" s="34"/>
      <c r="Q22" s="34"/>
      <c r="R22" s="34">
        <v>1</v>
      </c>
      <c r="S22" s="34">
        <v>1</v>
      </c>
      <c r="T22" s="34">
        <v>2016</v>
      </c>
      <c r="U22" s="34">
        <v>0.96699999999999997</v>
      </c>
      <c r="V22" s="34" t="s">
        <v>137</v>
      </c>
      <c r="W22" s="34"/>
      <c r="X22" s="34"/>
      <c r="Y22" s="34" t="s">
        <v>137</v>
      </c>
      <c r="Z22" s="34" t="s">
        <v>132</v>
      </c>
      <c r="AA22" s="34">
        <v>3</v>
      </c>
      <c r="AB22" s="34" t="s">
        <v>141</v>
      </c>
      <c r="AC22" s="34"/>
      <c r="AD22" s="34"/>
      <c r="AE22" s="34">
        <v>0.96699999999999997</v>
      </c>
      <c r="AF22" s="34">
        <v>2016</v>
      </c>
      <c r="AG22" s="35">
        <v>0.98425905687328008</v>
      </c>
      <c r="AH22" s="36" t="s">
        <v>133</v>
      </c>
    </row>
    <row r="23" spans="1:34" s="35" customFormat="1" ht="15" x14ac:dyDescent="0.25">
      <c r="A23" s="32" t="s">
        <v>174</v>
      </c>
      <c r="B23" s="33" t="s">
        <v>179</v>
      </c>
      <c r="C23" s="34">
        <v>1</v>
      </c>
      <c r="D23" s="34">
        <v>0</v>
      </c>
      <c r="E23" s="34">
        <v>0</v>
      </c>
      <c r="F23" s="34"/>
      <c r="G23" s="34">
        <v>0</v>
      </c>
      <c r="H23" s="34"/>
      <c r="I23" s="34"/>
      <c r="J23" s="34">
        <v>0</v>
      </c>
      <c r="K23" s="34">
        <v>95.41</v>
      </c>
      <c r="L23" s="34">
        <f t="shared" si="0"/>
        <v>1.5096518987341772</v>
      </c>
      <c r="M23" s="34"/>
      <c r="N23" s="34">
        <v>1</v>
      </c>
      <c r="O23" s="34">
        <v>1</v>
      </c>
      <c r="P23" s="34">
        <v>1</v>
      </c>
      <c r="Q23" s="34">
        <v>1</v>
      </c>
      <c r="R23" s="34">
        <v>1</v>
      </c>
      <c r="S23" s="34">
        <v>0</v>
      </c>
      <c r="T23" s="49">
        <v>2017</v>
      </c>
      <c r="U23" s="49">
        <v>1.018</v>
      </c>
      <c r="V23" s="34" t="s">
        <v>123</v>
      </c>
      <c r="W23" s="34"/>
      <c r="X23" s="34"/>
      <c r="Y23" s="34" t="s">
        <v>123</v>
      </c>
      <c r="Z23" s="34" t="s">
        <v>124</v>
      </c>
      <c r="AA23" s="34">
        <v>4</v>
      </c>
      <c r="AB23" s="34" t="s">
        <v>125</v>
      </c>
      <c r="AC23" s="34"/>
      <c r="AD23" s="34"/>
      <c r="AE23" s="34" t="s">
        <v>121</v>
      </c>
      <c r="AF23" s="34"/>
    </row>
    <row r="24" spans="1:34" s="35" customFormat="1" ht="15" x14ac:dyDescent="0.25">
      <c r="A24" s="32" t="s">
        <v>176</v>
      </c>
      <c r="B24" s="33" t="s">
        <v>181</v>
      </c>
      <c r="C24" s="34">
        <v>1</v>
      </c>
      <c r="D24" s="34">
        <v>0</v>
      </c>
      <c r="E24" s="34">
        <v>0</v>
      </c>
      <c r="F24" s="34"/>
      <c r="G24" s="34">
        <v>0</v>
      </c>
      <c r="H24" s="34"/>
      <c r="I24" s="34"/>
      <c r="J24" s="34">
        <v>0</v>
      </c>
      <c r="K24" s="34">
        <v>95.41</v>
      </c>
      <c r="L24" s="34">
        <f t="shared" si="0"/>
        <v>1.5096518987341772</v>
      </c>
      <c r="M24" s="34"/>
      <c r="N24" s="34">
        <v>1</v>
      </c>
      <c r="O24" s="34">
        <v>1</v>
      </c>
      <c r="P24" s="34"/>
      <c r="Q24" s="34"/>
      <c r="R24" s="34">
        <v>3</v>
      </c>
      <c r="S24" s="34">
        <v>2</v>
      </c>
      <c r="T24" s="50"/>
      <c r="U24" s="50"/>
      <c r="V24" s="34" t="s">
        <v>123</v>
      </c>
      <c r="W24" s="34"/>
      <c r="X24" s="34"/>
      <c r="Y24" s="34" t="s">
        <v>123</v>
      </c>
      <c r="Z24" s="34" t="s">
        <v>124</v>
      </c>
      <c r="AA24" s="34">
        <v>4</v>
      </c>
      <c r="AB24" s="34" t="s">
        <v>125</v>
      </c>
      <c r="AC24" s="34"/>
      <c r="AD24" s="34"/>
      <c r="AE24" s="34" t="s">
        <v>121</v>
      </c>
      <c r="AF24" s="34"/>
    </row>
    <row r="25" spans="1:34" s="35" customFormat="1" ht="15" x14ac:dyDescent="0.25">
      <c r="A25" s="32" t="s">
        <v>178</v>
      </c>
      <c r="B25" s="33" t="s">
        <v>183</v>
      </c>
      <c r="C25" s="34">
        <v>1</v>
      </c>
      <c r="D25" s="34">
        <v>0</v>
      </c>
      <c r="E25" s="34">
        <v>0</v>
      </c>
      <c r="F25" s="34"/>
      <c r="G25" s="34">
        <v>0</v>
      </c>
      <c r="H25" s="34"/>
      <c r="I25" s="34"/>
      <c r="J25" s="34">
        <v>0</v>
      </c>
      <c r="K25" s="34">
        <v>95.41</v>
      </c>
      <c r="L25" s="34">
        <f t="shared" si="0"/>
        <v>1.5096518987341772</v>
      </c>
      <c r="M25" s="34"/>
      <c r="N25" s="34">
        <v>1</v>
      </c>
      <c r="O25" s="34">
        <v>1</v>
      </c>
      <c r="P25" s="34">
        <v>1</v>
      </c>
      <c r="Q25" s="34">
        <v>1</v>
      </c>
      <c r="R25" s="34">
        <v>1</v>
      </c>
      <c r="S25" s="34">
        <v>0</v>
      </c>
      <c r="T25" s="50"/>
      <c r="U25" s="50"/>
      <c r="V25" s="34" t="s">
        <v>128</v>
      </c>
      <c r="W25" s="34"/>
      <c r="X25" s="34"/>
      <c r="Y25" s="34" t="s">
        <v>123</v>
      </c>
      <c r="Z25" s="34" t="s">
        <v>124</v>
      </c>
      <c r="AA25" s="34">
        <v>4</v>
      </c>
      <c r="AB25" s="34" t="s">
        <v>125</v>
      </c>
      <c r="AC25" s="34"/>
      <c r="AD25" s="34"/>
      <c r="AE25" s="34" t="s">
        <v>121</v>
      </c>
      <c r="AF25" s="34"/>
    </row>
    <row r="26" spans="1:34" s="35" customFormat="1" ht="15" x14ac:dyDescent="0.25">
      <c r="A26" s="32" t="s">
        <v>180</v>
      </c>
      <c r="B26" s="33" t="s">
        <v>186</v>
      </c>
      <c r="C26" s="34"/>
      <c r="D26" s="34">
        <v>0</v>
      </c>
      <c r="E26" s="34">
        <v>2</v>
      </c>
      <c r="F26" s="34"/>
      <c r="G26" s="34">
        <v>0</v>
      </c>
      <c r="H26" s="34">
        <v>2</v>
      </c>
      <c r="I26" s="34">
        <v>2</v>
      </c>
      <c r="J26" s="34">
        <v>2</v>
      </c>
      <c r="K26" s="34">
        <v>68.66</v>
      </c>
      <c r="L26" s="34">
        <f t="shared" si="0"/>
        <v>1.0863924050632909</v>
      </c>
      <c r="M26" s="34"/>
      <c r="N26" s="34">
        <v>1</v>
      </c>
      <c r="O26" s="34">
        <v>1</v>
      </c>
      <c r="P26" s="34">
        <v>2</v>
      </c>
      <c r="Q26" s="34">
        <v>1</v>
      </c>
      <c r="R26" s="34">
        <v>3</v>
      </c>
      <c r="S26" s="34">
        <v>2</v>
      </c>
      <c r="T26" s="34">
        <v>2018</v>
      </c>
      <c r="U26" s="34">
        <v>0.82</v>
      </c>
      <c r="V26" s="34" t="s">
        <v>123</v>
      </c>
      <c r="W26" s="34"/>
      <c r="X26" s="34"/>
      <c r="Y26" s="34" t="s">
        <v>123</v>
      </c>
      <c r="Z26" s="34" t="s">
        <v>124</v>
      </c>
      <c r="AA26" s="34">
        <v>4</v>
      </c>
      <c r="AB26" s="34" t="s">
        <v>141</v>
      </c>
      <c r="AC26" s="34"/>
      <c r="AD26" s="34"/>
      <c r="AE26" s="34" t="s">
        <v>121</v>
      </c>
      <c r="AF26" s="34"/>
    </row>
    <row r="27" spans="1:34" s="35" customFormat="1" ht="15" x14ac:dyDescent="0.25">
      <c r="A27" s="32" t="s">
        <v>182</v>
      </c>
      <c r="B27" s="33" t="s">
        <v>188</v>
      </c>
      <c r="C27" s="34">
        <v>1</v>
      </c>
      <c r="D27" s="34">
        <v>0</v>
      </c>
      <c r="E27" s="34">
        <v>0</v>
      </c>
      <c r="F27" s="34"/>
      <c r="G27" s="34">
        <v>0</v>
      </c>
      <c r="H27" s="34"/>
      <c r="I27" s="34"/>
      <c r="J27" s="34">
        <v>0</v>
      </c>
      <c r="K27" s="34">
        <v>68.66</v>
      </c>
      <c r="L27" s="34">
        <f t="shared" si="0"/>
        <v>1.0863924050632909</v>
      </c>
      <c r="M27" s="34"/>
      <c r="N27" s="34">
        <v>1</v>
      </c>
      <c r="O27" s="34">
        <v>1</v>
      </c>
      <c r="P27" s="34"/>
      <c r="Q27" s="34"/>
      <c r="R27" s="34">
        <v>3</v>
      </c>
      <c r="S27" s="34">
        <v>0</v>
      </c>
      <c r="T27" s="34">
        <v>2018</v>
      </c>
      <c r="U27" s="34">
        <v>0.748</v>
      </c>
      <c r="V27" s="34" t="s">
        <v>136</v>
      </c>
      <c r="W27" s="34"/>
      <c r="X27" s="34"/>
      <c r="Y27" s="34" t="s">
        <v>123</v>
      </c>
      <c r="Z27" s="34" t="s">
        <v>124</v>
      </c>
      <c r="AA27" s="34">
        <v>4</v>
      </c>
      <c r="AB27" s="34" t="s">
        <v>141</v>
      </c>
      <c r="AC27" s="34"/>
      <c r="AD27" s="34"/>
      <c r="AE27" s="34" t="s">
        <v>121</v>
      </c>
      <c r="AF27" s="34"/>
    </row>
    <row r="28" spans="1:34" s="35" customFormat="1" ht="26.25" x14ac:dyDescent="0.25">
      <c r="A28" s="32" t="s">
        <v>184</v>
      </c>
      <c r="B28" s="33" t="s">
        <v>191</v>
      </c>
      <c r="C28" s="34">
        <v>1</v>
      </c>
      <c r="D28" s="34">
        <v>0</v>
      </c>
      <c r="E28" s="34">
        <v>0</v>
      </c>
      <c r="F28" s="34"/>
      <c r="G28" s="34">
        <v>0</v>
      </c>
      <c r="H28" s="34"/>
      <c r="I28" s="34"/>
      <c r="J28" s="34">
        <v>0</v>
      </c>
      <c r="K28" s="34">
        <v>68.66</v>
      </c>
      <c r="L28" s="34">
        <f t="shared" si="0"/>
        <v>1.0863924050632909</v>
      </c>
      <c r="M28" s="34"/>
      <c r="N28" s="34">
        <v>1</v>
      </c>
      <c r="O28" s="34">
        <v>1</v>
      </c>
      <c r="P28" s="34">
        <v>4</v>
      </c>
      <c r="Q28" s="34">
        <v>1</v>
      </c>
      <c r="R28" s="34">
        <v>3</v>
      </c>
      <c r="S28" s="34">
        <v>0</v>
      </c>
      <c r="T28" s="34">
        <v>2018</v>
      </c>
      <c r="U28" s="34">
        <v>0.79100000000000004</v>
      </c>
      <c r="V28" s="34" t="s">
        <v>122</v>
      </c>
      <c r="W28" s="34"/>
      <c r="X28" s="34"/>
      <c r="Y28" s="34" t="s">
        <v>131</v>
      </c>
      <c r="Z28" s="34" t="s">
        <v>124</v>
      </c>
      <c r="AA28" s="34">
        <v>4</v>
      </c>
      <c r="AB28" s="34" t="s">
        <v>141</v>
      </c>
      <c r="AC28" s="34"/>
      <c r="AD28" s="34"/>
      <c r="AE28" s="34" t="s">
        <v>121</v>
      </c>
      <c r="AF28" s="34"/>
    </row>
    <row r="29" spans="1:34" s="35" customFormat="1" ht="15" x14ac:dyDescent="0.25">
      <c r="A29" s="32" t="s">
        <v>185</v>
      </c>
      <c r="B29" s="33" t="s">
        <v>192</v>
      </c>
      <c r="C29" s="34">
        <v>1</v>
      </c>
      <c r="D29" s="34">
        <v>0</v>
      </c>
      <c r="E29" s="34">
        <v>0</v>
      </c>
      <c r="F29" s="34"/>
      <c r="G29" s="34">
        <v>0</v>
      </c>
      <c r="H29" s="34"/>
      <c r="I29" s="34"/>
      <c r="J29" s="34">
        <v>0</v>
      </c>
      <c r="K29" s="34">
        <v>77.209999999999994</v>
      </c>
      <c r="L29" s="34">
        <f t="shared" si="0"/>
        <v>1.2216772151898732</v>
      </c>
      <c r="M29" s="34"/>
      <c r="N29" s="34">
        <v>1</v>
      </c>
      <c r="O29" s="34">
        <v>1</v>
      </c>
      <c r="P29" s="34">
        <v>1</v>
      </c>
      <c r="Q29" s="34">
        <v>1</v>
      </c>
      <c r="R29" s="34">
        <v>3</v>
      </c>
      <c r="S29" s="34">
        <v>2</v>
      </c>
      <c r="T29" s="34">
        <v>2018</v>
      </c>
      <c r="U29" s="34">
        <v>0.60599999999999998</v>
      </c>
      <c r="V29" s="34" t="s">
        <v>123</v>
      </c>
      <c r="W29" s="34"/>
      <c r="X29" s="34"/>
      <c r="Y29" s="34" t="s">
        <v>131</v>
      </c>
      <c r="Z29" s="34" t="s">
        <v>124</v>
      </c>
      <c r="AA29" s="34">
        <v>4</v>
      </c>
      <c r="AB29" s="34" t="s">
        <v>141</v>
      </c>
      <c r="AC29" s="34"/>
      <c r="AD29" s="34"/>
      <c r="AE29" s="34" t="s">
        <v>121</v>
      </c>
      <c r="AF29" s="34"/>
    </row>
    <row r="30" spans="1:34" s="35" customFormat="1" ht="15" x14ac:dyDescent="0.25">
      <c r="A30" s="32" t="s">
        <v>187</v>
      </c>
      <c r="B30" s="33" t="s">
        <v>193</v>
      </c>
      <c r="C30" s="34"/>
      <c r="D30" s="34">
        <v>0</v>
      </c>
      <c r="E30" s="34">
        <v>6</v>
      </c>
      <c r="F30" s="34"/>
      <c r="G30" s="34">
        <v>0</v>
      </c>
      <c r="H30" s="34">
        <v>1</v>
      </c>
      <c r="I30" s="34">
        <v>1</v>
      </c>
      <c r="J30" s="34">
        <v>6</v>
      </c>
      <c r="K30" s="34"/>
      <c r="L30" s="34">
        <f t="shared" si="0"/>
        <v>0</v>
      </c>
      <c r="M30" s="34">
        <v>1</v>
      </c>
      <c r="N30" s="34">
        <v>2</v>
      </c>
      <c r="O30" s="34">
        <v>1</v>
      </c>
      <c r="P30" s="34">
        <v>1</v>
      </c>
      <c r="Q30" s="34">
        <v>1</v>
      </c>
      <c r="R30" s="34">
        <v>1</v>
      </c>
      <c r="S30" s="34">
        <v>0</v>
      </c>
      <c r="T30" s="34"/>
      <c r="U30" s="34" t="s">
        <v>121</v>
      </c>
      <c r="V30" s="34" t="s">
        <v>122</v>
      </c>
      <c r="W30" s="34"/>
      <c r="X30" s="34"/>
      <c r="Y30" s="34" t="s">
        <v>123</v>
      </c>
      <c r="Z30" s="34" t="s">
        <v>124</v>
      </c>
      <c r="AA30" s="34">
        <v>6</v>
      </c>
      <c r="AB30" s="34" t="s">
        <v>125</v>
      </c>
      <c r="AC30" s="34"/>
      <c r="AD30" s="34"/>
      <c r="AE30" s="34" t="s">
        <v>121</v>
      </c>
      <c r="AF30" s="34"/>
    </row>
    <row r="31" spans="1:34" s="35" customFormat="1" ht="15" x14ac:dyDescent="0.25">
      <c r="A31" s="32" t="s">
        <v>189</v>
      </c>
      <c r="B31" s="33" t="s">
        <v>194</v>
      </c>
      <c r="C31" s="34"/>
      <c r="D31" s="34">
        <v>0</v>
      </c>
      <c r="E31" s="34">
        <v>11</v>
      </c>
      <c r="F31" s="34"/>
      <c r="G31" s="34">
        <v>0</v>
      </c>
      <c r="H31" s="34">
        <v>2</v>
      </c>
      <c r="I31" s="34">
        <v>2</v>
      </c>
      <c r="J31" s="34">
        <v>1</v>
      </c>
      <c r="K31" s="34"/>
      <c r="L31" s="34">
        <f t="shared" si="0"/>
        <v>0</v>
      </c>
      <c r="M31" s="34"/>
      <c r="N31" s="34">
        <v>1</v>
      </c>
      <c r="O31" s="34">
        <v>1</v>
      </c>
      <c r="P31" s="34"/>
      <c r="Q31" s="34"/>
      <c r="R31" s="34">
        <v>1</v>
      </c>
      <c r="S31" s="34">
        <v>0</v>
      </c>
      <c r="T31" s="34"/>
      <c r="U31" s="34" t="s">
        <v>121</v>
      </c>
      <c r="V31" s="34" t="s">
        <v>136</v>
      </c>
      <c r="W31" s="34"/>
      <c r="X31" s="34"/>
      <c r="Y31" s="34" t="s">
        <v>195</v>
      </c>
      <c r="Z31" s="34" t="s">
        <v>132</v>
      </c>
      <c r="AA31" s="34">
        <v>9</v>
      </c>
      <c r="AB31" s="34" t="s">
        <v>125</v>
      </c>
      <c r="AC31" s="34"/>
      <c r="AD31" s="34"/>
      <c r="AE31" s="34" t="s">
        <v>121</v>
      </c>
      <c r="AF31" s="34"/>
    </row>
    <row r="32" spans="1:34" s="35" customFormat="1" ht="15" x14ac:dyDescent="0.25">
      <c r="A32" s="32" t="s">
        <v>190</v>
      </c>
      <c r="B32" s="33" t="s">
        <v>196</v>
      </c>
      <c r="C32" s="34">
        <v>1</v>
      </c>
      <c r="D32" s="34">
        <v>0</v>
      </c>
      <c r="E32" s="34">
        <v>0</v>
      </c>
      <c r="F32" s="34"/>
      <c r="G32" s="34">
        <v>0</v>
      </c>
      <c r="H32" s="34"/>
      <c r="I32" s="34"/>
      <c r="J32" s="34">
        <v>0</v>
      </c>
      <c r="K32" s="34"/>
      <c r="L32" s="34">
        <f t="shared" si="0"/>
        <v>0</v>
      </c>
      <c r="M32" s="34">
        <v>1</v>
      </c>
      <c r="N32" s="34">
        <v>2</v>
      </c>
      <c r="O32" s="34">
        <v>2</v>
      </c>
      <c r="P32" s="34">
        <v>1</v>
      </c>
      <c r="Q32" s="34">
        <v>1</v>
      </c>
      <c r="R32" s="34">
        <v>1</v>
      </c>
      <c r="S32" s="34">
        <v>0</v>
      </c>
      <c r="T32" s="34"/>
      <c r="U32" s="34" t="s">
        <v>121</v>
      </c>
      <c r="V32" s="34" t="s">
        <v>122</v>
      </c>
      <c r="W32" s="34"/>
      <c r="X32" s="34"/>
      <c r="Y32" s="34" t="s">
        <v>123</v>
      </c>
      <c r="Z32" s="34" t="s">
        <v>124</v>
      </c>
      <c r="AA32" s="34">
        <v>9</v>
      </c>
      <c r="AB32" s="34" t="s">
        <v>125</v>
      </c>
      <c r="AC32" s="34"/>
      <c r="AD32" s="34"/>
      <c r="AE32" s="34" t="s">
        <v>121</v>
      </c>
      <c r="AF32" s="34"/>
    </row>
    <row r="33" spans="1:34" s="35" customFormat="1" ht="15" x14ac:dyDescent="0.25">
      <c r="A33" s="32" t="s">
        <v>197</v>
      </c>
      <c r="B33" s="33" t="s">
        <v>202</v>
      </c>
      <c r="C33" s="34">
        <v>1</v>
      </c>
      <c r="D33" s="34">
        <v>0</v>
      </c>
      <c r="E33" s="34">
        <v>0</v>
      </c>
      <c r="F33" s="34"/>
      <c r="G33" s="34">
        <v>0</v>
      </c>
      <c r="H33" s="34"/>
      <c r="I33" s="34"/>
      <c r="J33" s="34">
        <v>0</v>
      </c>
      <c r="K33" s="34">
        <v>31.43</v>
      </c>
      <c r="L33" s="34">
        <f t="shared" si="0"/>
        <v>0.49731012658227847</v>
      </c>
      <c r="M33" s="34"/>
      <c r="N33" s="34"/>
      <c r="O33" s="34"/>
      <c r="P33" s="34"/>
      <c r="Q33" s="34"/>
      <c r="R33" s="34">
        <v>3</v>
      </c>
      <c r="S33" s="34">
        <v>0</v>
      </c>
      <c r="T33" s="34">
        <v>2017</v>
      </c>
      <c r="U33" s="34">
        <v>1.621</v>
      </c>
      <c r="V33" s="34" t="s">
        <v>123</v>
      </c>
      <c r="W33" s="34"/>
      <c r="X33" s="34"/>
      <c r="Y33" s="34" t="s">
        <v>123</v>
      </c>
      <c r="Z33" s="34" t="s">
        <v>132</v>
      </c>
      <c r="AA33" s="34">
        <v>1</v>
      </c>
      <c r="AB33" s="34" t="s">
        <v>141</v>
      </c>
      <c r="AC33" s="34"/>
      <c r="AD33" s="34"/>
      <c r="AE33" s="34">
        <v>1.621</v>
      </c>
      <c r="AF33" s="34">
        <v>2017</v>
      </c>
      <c r="AG33" s="38">
        <v>0.6961927773754466</v>
      </c>
      <c r="AH33" s="36" t="s">
        <v>138</v>
      </c>
    </row>
    <row r="34" spans="1:34" s="35" customFormat="1" ht="15" x14ac:dyDescent="0.25">
      <c r="A34" s="32" t="s">
        <v>198</v>
      </c>
      <c r="B34" s="33" t="s">
        <v>204</v>
      </c>
      <c r="C34" s="34"/>
      <c r="D34" s="34">
        <v>1</v>
      </c>
      <c r="E34" s="34">
        <v>0</v>
      </c>
      <c r="F34" s="34"/>
      <c r="G34" s="34">
        <v>0</v>
      </c>
      <c r="H34" s="34"/>
      <c r="I34" s="34"/>
      <c r="J34" s="34">
        <v>0</v>
      </c>
      <c r="K34" s="34"/>
      <c r="L34" s="34">
        <f t="shared" si="0"/>
        <v>0</v>
      </c>
      <c r="M34" s="34"/>
      <c r="N34" s="34">
        <v>1</v>
      </c>
      <c r="O34" s="34">
        <v>1</v>
      </c>
      <c r="P34" s="34">
        <v>1</v>
      </c>
      <c r="Q34" s="34">
        <v>1</v>
      </c>
      <c r="R34" s="34">
        <v>3</v>
      </c>
      <c r="S34" s="34">
        <v>2</v>
      </c>
      <c r="T34" s="34">
        <v>2017</v>
      </c>
      <c r="U34" s="34">
        <v>0.97799999999999998</v>
      </c>
      <c r="V34" s="34" t="s">
        <v>131</v>
      </c>
      <c r="W34" s="34"/>
      <c r="X34" s="34"/>
      <c r="Y34" s="34" t="s">
        <v>131</v>
      </c>
      <c r="Z34" s="34" t="s">
        <v>132</v>
      </c>
      <c r="AA34" s="34">
        <v>1</v>
      </c>
      <c r="AB34" s="34" t="s">
        <v>141</v>
      </c>
      <c r="AC34" s="34"/>
      <c r="AD34" s="34"/>
      <c r="AE34" s="34">
        <v>0.97799999999999998</v>
      </c>
      <c r="AF34" s="34">
        <v>2017</v>
      </c>
      <c r="AG34" s="35">
        <v>1.1033211854663341</v>
      </c>
      <c r="AH34" s="36" t="s">
        <v>138</v>
      </c>
    </row>
    <row r="35" spans="1:34" s="35" customFormat="1" ht="15" x14ac:dyDescent="0.25">
      <c r="A35" s="32" t="s">
        <v>199</v>
      </c>
      <c r="B35" s="33" t="s">
        <v>206</v>
      </c>
      <c r="C35" s="34"/>
      <c r="D35" s="34">
        <v>0</v>
      </c>
      <c r="E35" s="34">
        <v>7</v>
      </c>
      <c r="F35" s="34"/>
      <c r="G35" s="34">
        <v>0</v>
      </c>
      <c r="H35" s="34">
        <v>1</v>
      </c>
      <c r="I35" s="34">
        <v>2</v>
      </c>
      <c r="J35" s="34">
        <v>3</v>
      </c>
      <c r="K35" s="34">
        <v>31.91</v>
      </c>
      <c r="L35" s="34">
        <f t="shared" si="0"/>
        <v>0.50490506329113927</v>
      </c>
      <c r="M35" s="34"/>
      <c r="N35" s="34">
        <v>1</v>
      </c>
      <c r="O35" s="34">
        <v>1</v>
      </c>
      <c r="P35" s="34">
        <v>2</v>
      </c>
      <c r="Q35" s="34">
        <v>1</v>
      </c>
      <c r="R35" s="34">
        <v>1</v>
      </c>
      <c r="S35" s="34">
        <v>2</v>
      </c>
      <c r="T35" s="34">
        <v>2017</v>
      </c>
      <c r="U35" s="34">
        <v>1.36</v>
      </c>
      <c r="V35" s="34" t="s">
        <v>131</v>
      </c>
      <c r="W35" s="34"/>
      <c r="X35" s="34"/>
      <c r="Y35" s="34" t="s">
        <v>131</v>
      </c>
      <c r="Z35" s="34" t="s">
        <v>132</v>
      </c>
      <c r="AA35" s="34">
        <v>1</v>
      </c>
      <c r="AB35" s="34" t="s">
        <v>141</v>
      </c>
      <c r="AC35" s="34"/>
      <c r="AD35" s="34"/>
      <c r="AE35" s="34">
        <v>1.36</v>
      </c>
      <c r="AF35" s="34">
        <v>2017</v>
      </c>
      <c r="AG35" s="38">
        <v>0.70582677297416652</v>
      </c>
      <c r="AH35" s="36" t="s">
        <v>138</v>
      </c>
    </row>
    <row r="36" spans="1:34" s="35" customFormat="1" ht="15" x14ac:dyDescent="0.25">
      <c r="A36" s="32" t="s">
        <v>200</v>
      </c>
      <c r="B36" s="33" t="s">
        <v>209</v>
      </c>
      <c r="C36" s="34">
        <v>1</v>
      </c>
      <c r="D36" s="34">
        <v>0</v>
      </c>
      <c r="E36" s="34">
        <v>0</v>
      </c>
      <c r="F36" s="34"/>
      <c r="G36" s="34">
        <v>0</v>
      </c>
      <c r="H36" s="34"/>
      <c r="I36" s="34"/>
      <c r="J36" s="34">
        <v>0</v>
      </c>
      <c r="K36" s="34"/>
      <c r="L36" s="34">
        <f t="shared" si="0"/>
        <v>0</v>
      </c>
      <c r="M36" s="34"/>
      <c r="N36" s="34">
        <v>1</v>
      </c>
      <c r="O36" s="34">
        <v>1</v>
      </c>
      <c r="P36" s="34">
        <v>1</v>
      </c>
      <c r="Q36" s="34">
        <v>1</v>
      </c>
      <c r="R36" s="34">
        <v>1</v>
      </c>
      <c r="S36" s="34">
        <v>1</v>
      </c>
      <c r="T36" s="34">
        <v>2017</v>
      </c>
      <c r="U36" s="34">
        <v>0.97399999999999998</v>
      </c>
      <c r="V36" s="34" t="s">
        <v>122</v>
      </c>
      <c r="W36" s="34"/>
      <c r="X36" s="34"/>
      <c r="Y36" s="34" t="s">
        <v>148</v>
      </c>
      <c r="Z36" s="34" t="s">
        <v>124</v>
      </c>
      <c r="AA36" s="34">
        <v>1</v>
      </c>
      <c r="AB36" s="34" t="s">
        <v>141</v>
      </c>
      <c r="AC36" s="34"/>
      <c r="AD36" s="34"/>
      <c r="AE36" s="34">
        <v>0.97399999999999998</v>
      </c>
      <c r="AF36" s="34">
        <v>2017</v>
      </c>
      <c r="AG36" s="35">
        <v>1.112973673011199</v>
      </c>
      <c r="AH36" s="36" t="s">
        <v>138</v>
      </c>
    </row>
    <row r="37" spans="1:34" s="35" customFormat="1" ht="15" x14ac:dyDescent="0.25">
      <c r="A37" s="32" t="s">
        <v>201</v>
      </c>
      <c r="B37" s="33" t="s">
        <v>211</v>
      </c>
      <c r="C37" s="34">
        <v>1</v>
      </c>
      <c r="D37" s="34">
        <v>0</v>
      </c>
      <c r="E37" s="34">
        <v>0</v>
      </c>
      <c r="F37" s="34"/>
      <c r="G37" s="34">
        <v>0</v>
      </c>
      <c r="H37" s="34"/>
      <c r="I37" s="34"/>
      <c r="J37" s="34">
        <v>0</v>
      </c>
      <c r="K37" s="34">
        <v>82.58</v>
      </c>
      <c r="L37" s="34">
        <f t="shared" si="0"/>
        <v>1.306645569620253</v>
      </c>
      <c r="M37" s="34"/>
      <c r="N37" s="34">
        <v>1</v>
      </c>
      <c r="O37" s="34">
        <v>1</v>
      </c>
      <c r="P37" s="34">
        <v>1</v>
      </c>
      <c r="Q37" s="34">
        <v>1</v>
      </c>
      <c r="R37" s="34">
        <v>3</v>
      </c>
      <c r="S37" s="34">
        <v>2</v>
      </c>
      <c r="T37" s="34">
        <v>2017</v>
      </c>
      <c r="U37" s="34">
        <v>0.76200000000000001</v>
      </c>
      <c r="V37" s="34" t="s">
        <v>123</v>
      </c>
      <c r="W37" s="34"/>
      <c r="X37" s="34"/>
      <c r="Y37" s="34" t="s">
        <v>131</v>
      </c>
      <c r="Z37" s="34" t="s">
        <v>132</v>
      </c>
      <c r="AA37" s="34">
        <v>1</v>
      </c>
      <c r="AB37" s="34" t="s">
        <v>141</v>
      </c>
      <c r="AC37" s="34"/>
      <c r="AD37" s="34"/>
      <c r="AE37" s="34">
        <v>0.76200000000000001</v>
      </c>
      <c r="AF37" s="34">
        <v>2017</v>
      </c>
      <c r="AG37" s="35">
        <v>1.4244025244252081</v>
      </c>
      <c r="AH37" s="36" t="s">
        <v>138</v>
      </c>
    </row>
    <row r="38" spans="1:34" s="35" customFormat="1" ht="15" x14ac:dyDescent="0.25">
      <c r="A38" s="32" t="s">
        <v>203</v>
      </c>
      <c r="B38" s="33" t="s">
        <v>213</v>
      </c>
      <c r="C38" s="34"/>
      <c r="D38" s="34">
        <v>3</v>
      </c>
      <c r="E38" s="34">
        <v>0</v>
      </c>
      <c r="F38" s="34">
        <v>1</v>
      </c>
      <c r="G38" s="34">
        <v>2</v>
      </c>
      <c r="H38" s="34"/>
      <c r="I38" s="34"/>
      <c r="J38" s="34">
        <v>0</v>
      </c>
      <c r="K38" s="34"/>
      <c r="L38" s="34">
        <f t="shared" si="0"/>
        <v>0</v>
      </c>
      <c r="M38" s="34"/>
      <c r="N38" s="34">
        <v>1</v>
      </c>
      <c r="O38" s="34">
        <v>1</v>
      </c>
      <c r="P38" s="34"/>
      <c r="Q38" s="34">
        <v>1</v>
      </c>
      <c r="R38" s="34">
        <v>1</v>
      </c>
      <c r="S38" s="34">
        <v>0</v>
      </c>
      <c r="T38" s="34"/>
      <c r="U38" s="34" t="s">
        <v>121</v>
      </c>
      <c r="V38" s="34" t="s">
        <v>122</v>
      </c>
      <c r="W38" s="34"/>
      <c r="X38" s="34" t="s">
        <v>129</v>
      </c>
      <c r="Y38" s="34" t="s">
        <v>122</v>
      </c>
      <c r="Z38" s="34" t="s">
        <v>132</v>
      </c>
      <c r="AA38" s="34">
        <v>6</v>
      </c>
      <c r="AB38" s="34" t="s">
        <v>125</v>
      </c>
      <c r="AC38" s="34"/>
      <c r="AD38" s="34"/>
      <c r="AE38" s="34" t="s">
        <v>121</v>
      </c>
      <c r="AF38" s="34"/>
    </row>
    <row r="39" spans="1:34" s="35" customFormat="1" ht="15" x14ac:dyDescent="0.25">
      <c r="A39" s="32" t="s">
        <v>205</v>
      </c>
      <c r="B39" s="33" t="s">
        <v>215</v>
      </c>
      <c r="C39" s="34"/>
      <c r="D39" s="34">
        <v>0</v>
      </c>
      <c r="E39" s="34">
        <v>1</v>
      </c>
      <c r="F39" s="34"/>
      <c r="G39" s="34">
        <v>0</v>
      </c>
      <c r="H39" s="34">
        <v>2</v>
      </c>
      <c r="I39" s="34">
        <v>2</v>
      </c>
      <c r="J39" s="34">
        <v>1</v>
      </c>
      <c r="K39" s="34"/>
      <c r="L39" s="34">
        <f t="shared" si="0"/>
        <v>0</v>
      </c>
      <c r="M39" s="34"/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0</v>
      </c>
      <c r="T39" s="34"/>
      <c r="U39" s="34" t="s">
        <v>121</v>
      </c>
      <c r="V39" s="34" t="s">
        <v>122</v>
      </c>
      <c r="W39" s="34"/>
      <c r="X39" s="34"/>
      <c r="Y39" s="34" t="s">
        <v>123</v>
      </c>
      <c r="Z39" s="34" t="s">
        <v>124</v>
      </c>
      <c r="AA39" s="34">
        <v>3</v>
      </c>
      <c r="AB39" s="34" t="s">
        <v>125</v>
      </c>
      <c r="AC39" s="34"/>
      <c r="AD39" s="34"/>
      <c r="AE39" s="34" t="s">
        <v>121</v>
      </c>
      <c r="AF39" s="34"/>
    </row>
    <row r="40" spans="1:34" s="35" customFormat="1" ht="15" x14ac:dyDescent="0.25">
      <c r="A40" s="32" t="s">
        <v>207</v>
      </c>
      <c r="B40" s="33" t="s">
        <v>216</v>
      </c>
      <c r="C40" s="34">
        <v>1</v>
      </c>
      <c r="D40" s="34">
        <v>0</v>
      </c>
      <c r="E40" s="34">
        <v>0</v>
      </c>
      <c r="F40" s="34"/>
      <c r="G40" s="34">
        <v>0</v>
      </c>
      <c r="H40" s="34"/>
      <c r="I40" s="34"/>
      <c r="J40" s="34">
        <v>0</v>
      </c>
      <c r="K40" s="34">
        <v>73.09</v>
      </c>
      <c r="L40" s="34">
        <f t="shared" si="0"/>
        <v>1.156487341772152</v>
      </c>
      <c r="M40" s="34"/>
      <c r="N40" s="34"/>
      <c r="O40" s="34"/>
      <c r="P40" s="34"/>
      <c r="Q40" s="34"/>
      <c r="R40" s="34">
        <v>3</v>
      </c>
      <c r="S40" s="34">
        <v>4</v>
      </c>
      <c r="T40" s="34">
        <v>2017</v>
      </c>
      <c r="U40" s="34">
        <v>0.82299999999999995</v>
      </c>
      <c r="V40" s="34" t="s">
        <v>123</v>
      </c>
      <c r="W40" s="34"/>
      <c r="X40" s="34"/>
      <c r="Y40" s="34" t="s">
        <v>131</v>
      </c>
      <c r="Z40" s="34" t="s">
        <v>124</v>
      </c>
      <c r="AA40" s="34">
        <v>1</v>
      </c>
      <c r="AB40" s="34" t="s">
        <v>141</v>
      </c>
      <c r="AC40" s="34"/>
      <c r="AD40" s="34"/>
      <c r="AE40" s="34">
        <v>0.82299999999999995</v>
      </c>
      <c r="AF40" s="34">
        <v>2017</v>
      </c>
      <c r="AG40" s="35">
        <v>1.2010447012448915</v>
      </c>
      <c r="AH40" s="36" t="s">
        <v>138</v>
      </c>
    </row>
    <row r="41" spans="1:34" s="35" customFormat="1" ht="15" x14ac:dyDescent="0.25">
      <c r="A41" s="32" t="s">
        <v>208</v>
      </c>
      <c r="B41" s="33" t="s">
        <v>219</v>
      </c>
      <c r="C41" s="34"/>
      <c r="D41" s="34">
        <v>0</v>
      </c>
      <c r="E41" s="34">
        <v>3</v>
      </c>
      <c r="F41" s="34"/>
      <c r="G41" s="34">
        <v>0</v>
      </c>
      <c r="H41" s="34">
        <v>2</v>
      </c>
      <c r="I41" s="34">
        <v>2</v>
      </c>
      <c r="J41" s="34">
        <v>1</v>
      </c>
      <c r="K41" s="34">
        <v>83.75</v>
      </c>
      <c r="L41" s="34">
        <f t="shared" si="0"/>
        <v>1.3251582278481011</v>
      </c>
      <c r="M41" s="34"/>
      <c r="N41" s="34"/>
      <c r="O41" s="34"/>
      <c r="P41" s="34"/>
      <c r="Q41" s="34"/>
      <c r="R41" s="34">
        <v>3</v>
      </c>
      <c r="S41" s="34">
        <v>0</v>
      </c>
      <c r="T41" s="34">
        <v>2017</v>
      </c>
      <c r="U41" s="34">
        <v>0.78400000000000003</v>
      </c>
      <c r="V41" s="34" t="s">
        <v>128</v>
      </c>
      <c r="W41" s="34"/>
      <c r="X41" s="34"/>
      <c r="Y41" s="34" t="s">
        <v>148</v>
      </c>
      <c r="Z41" s="34" t="s">
        <v>132</v>
      </c>
      <c r="AA41" s="34">
        <v>1</v>
      </c>
      <c r="AB41" s="34" t="s">
        <v>141</v>
      </c>
      <c r="AC41" s="34"/>
      <c r="AD41" s="34"/>
      <c r="AE41" s="34">
        <v>0.78400000000000003</v>
      </c>
      <c r="AF41" s="34">
        <v>2017</v>
      </c>
      <c r="AG41" s="35">
        <v>1.170686315223356</v>
      </c>
      <c r="AH41" s="36" t="s">
        <v>138</v>
      </c>
    </row>
    <row r="42" spans="1:34" s="35" customFormat="1" ht="15" x14ac:dyDescent="0.25">
      <c r="A42" s="32" t="s">
        <v>210</v>
      </c>
      <c r="B42" s="33" t="s">
        <v>221</v>
      </c>
      <c r="C42" s="34">
        <v>1</v>
      </c>
      <c r="D42" s="34">
        <v>0</v>
      </c>
      <c r="E42" s="34">
        <v>0</v>
      </c>
      <c r="F42" s="34"/>
      <c r="G42" s="34">
        <v>0</v>
      </c>
      <c r="H42" s="34"/>
      <c r="I42" s="34"/>
      <c r="J42" s="34">
        <v>0</v>
      </c>
      <c r="K42" s="34"/>
      <c r="L42" s="34">
        <f t="shared" si="0"/>
        <v>0</v>
      </c>
      <c r="M42" s="34"/>
      <c r="N42" s="34">
        <v>2</v>
      </c>
      <c r="O42" s="34">
        <v>2</v>
      </c>
      <c r="P42" s="34">
        <v>2</v>
      </c>
      <c r="Q42" s="34">
        <v>1</v>
      </c>
      <c r="R42" s="34">
        <v>2</v>
      </c>
      <c r="S42" s="34">
        <v>3</v>
      </c>
      <c r="T42" s="34">
        <v>2017</v>
      </c>
      <c r="U42" s="34">
        <v>0.435</v>
      </c>
      <c r="V42" s="34" t="s">
        <v>148</v>
      </c>
      <c r="W42" s="34"/>
      <c r="X42" s="34"/>
      <c r="Y42" s="34" t="s">
        <v>137</v>
      </c>
      <c r="Z42" s="34" t="s">
        <v>132</v>
      </c>
      <c r="AA42" s="34">
        <v>3</v>
      </c>
      <c r="AB42" s="34" t="s">
        <v>141</v>
      </c>
      <c r="AC42" s="34"/>
      <c r="AD42" s="34"/>
      <c r="AE42" s="34">
        <v>0.435</v>
      </c>
      <c r="AF42" s="34">
        <v>2017</v>
      </c>
      <c r="AG42" s="35">
        <v>1.5109625752333937</v>
      </c>
      <c r="AH42" s="36" t="s">
        <v>138</v>
      </c>
    </row>
    <row r="43" spans="1:34" s="35" customFormat="1" ht="15" x14ac:dyDescent="0.25">
      <c r="A43" s="32" t="s">
        <v>212</v>
      </c>
      <c r="B43" s="33" t="s">
        <v>223</v>
      </c>
      <c r="C43" s="34">
        <v>1</v>
      </c>
      <c r="D43" s="34">
        <v>0</v>
      </c>
      <c r="E43" s="34">
        <v>0</v>
      </c>
      <c r="F43" s="34"/>
      <c r="G43" s="34">
        <v>0</v>
      </c>
      <c r="H43" s="34"/>
      <c r="I43" s="34"/>
      <c r="J43" s="34">
        <v>0</v>
      </c>
      <c r="K43" s="34">
        <v>68.27</v>
      </c>
      <c r="L43" s="34">
        <f t="shared" si="0"/>
        <v>1.0802215189873416</v>
      </c>
      <c r="M43" s="34"/>
      <c r="N43" s="34"/>
      <c r="O43" s="34"/>
      <c r="P43" s="34"/>
      <c r="Q43" s="34"/>
      <c r="R43" s="34">
        <v>3</v>
      </c>
      <c r="S43" s="34">
        <v>0</v>
      </c>
      <c r="T43" s="34">
        <v>2017</v>
      </c>
      <c r="U43" s="34">
        <v>0.745</v>
      </c>
      <c r="V43" s="34" t="s">
        <v>122</v>
      </c>
      <c r="W43" s="34"/>
      <c r="X43" s="34"/>
      <c r="Y43" s="34" t="s">
        <v>131</v>
      </c>
      <c r="Z43" s="34" t="s">
        <v>132</v>
      </c>
      <c r="AA43" s="34">
        <v>1</v>
      </c>
      <c r="AB43" s="34" t="s">
        <v>141</v>
      </c>
      <c r="AC43" s="34"/>
      <c r="AD43" s="34"/>
      <c r="AE43" s="34">
        <v>0.745</v>
      </c>
      <c r="AF43" s="34">
        <v>2017</v>
      </c>
      <c r="AG43" s="35">
        <v>1.2415631418567143</v>
      </c>
      <c r="AH43" s="36" t="s">
        <v>138</v>
      </c>
    </row>
    <row r="44" spans="1:34" s="35" customFormat="1" ht="15" x14ac:dyDescent="0.25">
      <c r="A44" s="32" t="s">
        <v>214</v>
      </c>
      <c r="B44" s="33" t="s">
        <v>225</v>
      </c>
      <c r="C44" s="34">
        <v>1</v>
      </c>
      <c r="D44" s="34">
        <v>0</v>
      </c>
      <c r="E44" s="34">
        <v>0</v>
      </c>
      <c r="F44" s="34"/>
      <c r="G44" s="34">
        <v>0</v>
      </c>
      <c r="H44" s="34"/>
      <c r="I44" s="34"/>
      <c r="J44" s="34">
        <v>0</v>
      </c>
      <c r="K44" s="34">
        <v>102.7</v>
      </c>
      <c r="L44" s="34">
        <f t="shared" si="0"/>
        <v>1.625</v>
      </c>
      <c r="M44" s="34"/>
      <c r="N44" s="34">
        <v>1</v>
      </c>
      <c r="O44" s="34">
        <v>1</v>
      </c>
      <c r="P44" s="34">
        <v>3</v>
      </c>
      <c r="Q44" s="34">
        <v>1</v>
      </c>
      <c r="R44" s="34">
        <v>3</v>
      </c>
      <c r="S44" s="34">
        <v>2</v>
      </c>
      <c r="T44" s="34">
        <v>2016</v>
      </c>
      <c r="U44" s="34">
        <v>1.1319999999999999</v>
      </c>
      <c r="V44" s="34" t="s">
        <v>131</v>
      </c>
      <c r="W44" s="34"/>
      <c r="X44" s="34"/>
      <c r="Y44" s="34" t="s">
        <v>148</v>
      </c>
      <c r="Z44" s="34" t="s">
        <v>132</v>
      </c>
      <c r="AA44" s="34">
        <v>5</v>
      </c>
      <c r="AB44" s="34" t="s">
        <v>141</v>
      </c>
      <c r="AC44" s="34"/>
      <c r="AD44" s="34"/>
      <c r="AE44" s="34">
        <v>1.1319999999999999</v>
      </c>
      <c r="AF44" s="34">
        <v>2016</v>
      </c>
      <c r="AG44" s="35">
        <v>0.8960784233738196</v>
      </c>
      <c r="AH44" s="36" t="s">
        <v>138</v>
      </c>
    </row>
    <row r="45" spans="1:34" s="35" customFormat="1" ht="15" x14ac:dyDescent="0.25">
      <c r="A45" s="32" t="s">
        <v>217</v>
      </c>
      <c r="B45" s="33" t="s">
        <v>227</v>
      </c>
      <c r="C45" s="34"/>
      <c r="D45" s="34">
        <v>0</v>
      </c>
      <c r="E45" s="34">
        <v>5</v>
      </c>
      <c r="F45" s="34"/>
      <c r="G45" s="34">
        <v>0</v>
      </c>
      <c r="H45" s="34">
        <v>2</v>
      </c>
      <c r="I45" s="34">
        <v>2</v>
      </c>
      <c r="J45" s="34">
        <v>1</v>
      </c>
      <c r="K45" s="34"/>
      <c r="L45" s="34">
        <f t="shared" si="0"/>
        <v>0</v>
      </c>
      <c r="M45" s="34"/>
      <c r="N45" s="34">
        <v>1</v>
      </c>
      <c r="O45" s="34">
        <v>1</v>
      </c>
      <c r="P45" s="34">
        <v>1</v>
      </c>
      <c r="Q45" s="34">
        <v>1</v>
      </c>
      <c r="R45" s="34">
        <v>1</v>
      </c>
      <c r="S45" s="34">
        <v>0</v>
      </c>
      <c r="T45" s="34">
        <v>2016</v>
      </c>
      <c r="U45" s="34">
        <v>0.69199999999999995</v>
      </c>
      <c r="V45" s="34" t="s">
        <v>122</v>
      </c>
      <c r="W45" s="34"/>
      <c r="X45" s="34" t="s">
        <v>129</v>
      </c>
      <c r="Y45" s="34" t="s">
        <v>122</v>
      </c>
      <c r="Z45" s="34" t="s">
        <v>132</v>
      </c>
      <c r="AA45" s="34">
        <v>3</v>
      </c>
      <c r="AB45" s="34" t="s">
        <v>125</v>
      </c>
      <c r="AC45" s="34"/>
      <c r="AD45" s="34"/>
      <c r="AE45" s="34">
        <v>0.69199999999999995</v>
      </c>
      <c r="AF45" s="34">
        <v>2016</v>
      </c>
      <c r="AG45" s="35">
        <v>1.0404498918432667</v>
      </c>
      <c r="AH45" s="36" t="s">
        <v>138</v>
      </c>
    </row>
    <row r="46" spans="1:34" s="35" customFormat="1" ht="15" x14ac:dyDescent="0.25">
      <c r="A46" s="32" t="s">
        <v>218</v>
      </c>
      <c r="B46" s="33" t="s">
        <v>229</v>
      </c>
      <c r="C46" s="34">
        <v>1</v>
      </c>
      <c r="D46" s="34">
        <v>0</v>
      </c>
      <c r="E46" s="34">
        <v>0</v>
      </c>
      <c r="F46" s="34"/>
      <c r="G46" s="34">
        <v>0</v>
      </c>
      <c r="H46" s="34"/>
      <c r="I46" s="34"/>
      <c r="J46" s="34">
        <v>0</v>
      </c>
      <c r="K46" s="34"/>
      <c r="L46" s="34">
        <f t="shared" si="0"/>
        <v>0</v>
      </c>
      <c r="M46" s="34"/>
      <c r="N46" s="34">
        <v>1</v>
      </c>
      <c r="O46" s="34"/>
      <c r="P46" s="34"/>
      <c r="Q46" s="34"/>
      <c r="R46" s="34">
        <v>1</v>
      </c>
      <c r="S46" s="34">
        <v>0</v>
      </c>
      <c r="T46" s="34"/>
      <c r="U46" s="34" t="s">
        <v>121</v>
      </c>
      <c r="V46" s="34" t="s">
        <v>122</v>
      </c>
      <c r="W46" s="34"/>
      <c r="X46" s="34" t="s">
        <v>129</v>
      </c>
      <c r="Y46" s="34" t="s">
        <v>122</v>
      </c>
      <c r="Z46" s="34" t="s">
        <v>132</v>
      </c>
      <c r="AA46" s="34">
        <v>6</v>
      </c>
      <c r="AB46" s="34" t="s">
        <v>125</v>
      </c>
      <c r="AC46" s="34"/>
      <c r="AD46" s="34"/>
      <c r="AE46" s="34" t="s">
        <v>121</v>
      </c>
      <c r="AF46" s="34"/>
    </row>
    <row r="47" spans="1:34" s="35" customFormat="1" ht="15" x14ac:dyDescent="0.25">
      <c r="A47" s="32" t="s">
        <v>220</v>
      </c>
      <c r="B47" s="33" t="s">
        <v>232</v>
      </c>
      <c r="C47" s="34"/>
      <c r="D47" s="34">
        <v>1</v>
      </c>
      <c r="E47" s="34">
        <v>2</v>
      </c>
      <c r="F47" s="34"/>
      <c r="G47" s="34">
        <v>0</v>
      </c>
      <c r="H47" s="34"/>
      <c r="I47" s="34"/>
      <c r="J47" s="34">
        <v>0</v>
      </c>
      <c r="K47" s="34">
        <v>29.95</v>
      </c>
      <c r="L47" s="34">
        <f t="shared" si="0"/>
        <v>0.47389240506329111</v>
      </c>
      <c r="M47" s="34"/>
      <c r="N47" s="34"/>
      <c r="O47" s="34"/>
      <c r="P47" s="34"/>
      <c r="Q47" s="34"/>
      <c r="R47" s="34">
        <v>1</v>
      </c>
      <c r="S47" s="34">
        <v>2</v>
      </c>
      <c r="T47" s="34">
        <v>2017</v>
      </c>
      <c r="U47" s="34">
        <v>0.66600000000000004</v>
      </c>
      <c r="V47" s="34" t="s">
        <v>122</v>
      </c>
      <c r="W47" s="34"/>
      <c r="X47" s="34"/>
      <c r="Y47" s="34" t="s">
        <v>131</v>
      </c>
      <c r="Z47" s="34" t="s">
        <v>132</v>
      </c>
      <c r="AA47" s="34">
        <v>1</v>
      </c>
      <c r="AB47" s="34" t="s">
        <v>141</v>
      </c>
      <c r="AC47" s="34"/>
      <c r="AD47" s="34"/>
      <c r="AE47" s="34">
        <v>0.66600000000000004</v>
      </c>
      <c r="AF47" s="34">
        <v>2017</v>
      </c>
      <c r="AG47" s="35">
        <v>1.592605932538502</v>
      </c>
      <c r="AH47" s="36" t="s">
        <v>138</v>
      </c>
    </row>
    <row r="48" spans="1:34" s="35" customFormat="1" ht="15" x14ac:dyDescent="0.25">
      <c r="A48" s="32" t="s">
        <v>222</v>
      </c>
      <c r="B48" s="33" t="s">
        <v>234</v>
      </c>
      <c r="C48" s="34"/>
      <c r="D48" s="34">
        <v>1</v>
      </c>
      <c r="E48" s="34">
        <v>0</v>
      </c>
      <c r="F48" s="34">
        <v>2</v>
      </c>
      <c r="G48" s="34">
        <v>1</v>
      </c>
      <c r="H48" s="34"/>
      <c r="I48" s="34"/>
      <c r="J48" s="34">
        <v>0</v>
      </c>
      <c r="K48" s="34">
        <v>51.52</v>
      </c>
      <c r="L48" s="34">
        <f t="shared" si="0"/>
        <v>0.81518987341772153</v>
      </c>
      <c r="M48" s="34"/>
      <c r="N48" s="34">
        <v>1</v>
      </c>
      <c r="O48" s="34">
        <v>1</v>
      </c>
      <c r="P48" s="34">
        <v>1</v>
      </c>
      <c r="Q48" s="34">
        <v>1</v>
      </c>
      <c r="R48" s="34">
        <v>1</v>
      </c>
      <c r="S48" s="34">
        <v>1</v>
      </c>
      <c r="T48" s="34"/>
      <c r="U48" s="34" t="s">
        <v>121</v>
      </c>
      <c r="V48" s="34" t="s">
        <v>128</v>
      </c>
      <c r="W48" s="34"/>
      <c r="X48" s="34"/>
      <c r="Y48" s="34" t="s">
        <v>131</v>
      </c>
      <c r="Z48" s="34" t="s">
        <v>132</v>
      </c>
      <c r="AA48" s="34">
        <v>4</v>
      </c>
      <c r="AB48" s="34" t="s">
        <v>141</v>
      </c>
      <c r="AC48" s="34"/>
      <c r="AD48" s="34"/>
      <c r="AE48" s="34" t="s">
        <v>121</v>
      </c>
      <c r="AF48" s="34"/>
    </row>
    <row r="49" spans="1:34" s="35" customFormat="1" ht="15" x14ac:dyDescent="0.25">
      <c r="A49" s="32" t="s">
        <v>224</v>
      </c>
      <c r="B49" s="33" t="s">
        <v>236</v>
      </c>
      <c r="C49" s="34">
        <v>1</v>
      </c>
      <c r="D49" s="34">
        <v>0</v>
      </c>
      <c r="E49" s="34">
        <v>0</v>
      </c>
      <c r="F49" s="34"/>
      <c r="G49" s="34">
        <v>0</v>
      </c>
      <c r="H49" s="34"/>
      <c r="I49" s="34"/>
      <c r="J49" s="34">
        <v>0</v>
      </c>
      <c r="K49" s="34">
        <v>64</v>
      </c>
      <c r="L49" s="34">
        <f t="shared" si="0"/>
        <v>1.0126582278481011</v>
      </c>
      <c r="M49" s="34"/>
      <c r="N49" s="34">
        <v>1</v>
      </c>
      <c r="O49" s="34">
        <v>1</v>
      </c>
      <c r="P49" s="34"/>
      <c r="Q49" s="34"/>
      <c r="R49" s="34">
        <v>3</v>
      </c>
      <c r="S49" s="34">
        <v>0</v>
      </c>
      <c r="T49" s="34">
        <v>2016</v>
      </c>
      <c r="U49" s="34">
        <v>0.84399999999999997</v>
      </c>
      <c r="V49" s="34" t="s">
        <v>123</v>
      </c>
      <c r="W49" s="34"/>
      <c r="X49" s="34"/>
      <c r="Y49" s="34" t="s">
        <v>123</v>
      </c>
      <c r="Z49" s="34" t="s">
        <v>132</v>
      </c>
      <c r="AA49" s="34">
        <v>3</v>
      </c>
      <c r="AB49" s="34" t="s">
        <v>125</v>
      </c>
      <c r="AC49" s="34"/>
      <c r="AD49" s="34"/>
      <c r="AE49" s="34">
        <v>0.84399999999999997</v>
      </c>
      <c r="AF49" s="34">
        <v>2016</v>
      </c>
      <c r="AG49" s="35">
        <v>1.2279469028735921</v>
      </c>
      <c r="AH49" s="36" t="s">
        <v>133</v>
      </c>
    </row>
    <row r="50" spans="1:34" s="35" customFormat="1" ht="15" x14ac:dyDescent="0.25">
      <c r="A50" s="32" t="s">
        <v>226</v>
      </c>
      <c r="B50" s="33" t="s">
        <v>238</v>
      </c>
      <c r="C50" s="34"/>
      <c r="D50" s="34">
        <v>1</v>
      </c>
      <c r="E50" s="34">
        <v>0</v>
      </c>
      <c r="F50" s="34"/>
      <c r="G50" s="34">
        <v>0</v>
      </c>
      <c r="H50" s="34"/>
      <c r="I50" s="34"/>
      <c r="J50" s="34">
        <v>0</v>
      </c>
      <c r="K50" s="34">
        <v>42.72</v>
      </c>
      <c r="L50" s="34">
        <f t="shared" si="0"/>
        <v>0.67594936708860753</v>
      </c>
      <c r="M50" s="34"/>
      <c r="N50" s="34"/>
      <c r="O50" s="34"/>
      <c r="P50" s="34"/>
      <c r="Q50" s="34"/>
      <c r="R50" s="34">
        <v>1</v>
      </c>
      <c r="S50" s="34">
        <v>1</v>
      </c>
      <c r="T50" s="34">
        <v>2017</v>
      </c>
      <c r="U50" s="34">
        <v>0.80400000000000005</v>
      </c>
      <c r="V50" s="34" t="s">
        <v>123</v>
      </c>
      <c r="W50" s="34"/>
      <c r="X50" s="34"/>
      <c r="Y50" s="34" t="s">
        <v>131</v>
      </c>
      <c r="Z50" s="34" t="s">
        <v>124</v>
      </c>
      <c r="AA50" s="34">
        <v>1</v>
      </c>
      <c r="AB50" s="34" t="s">
        <v>141</v>
      </c>
      <c r="AC50" s="34"/>
      <c r="AD50" s="34"/>
      <c r="AE50" s="34">
        <v>0.80400000000000005</v>
      </c>
      <c r="AF50" s="34">
        <v>2017</v>
      </c>
      <c r="AG50" s="35">
        <v>1.0661718628093653</v>
      </c>
      <c r="AH50" s="36" t="s">
        <v>138</v>
      </c>
    </row>
    <row r="51" spans="1:34" s="35" customFormat="1" ht="15" x14ac:dyDescent="0.25">
      <c r="A51" s="32" t="s">
        <v>228</v>
      </c>
      <c r="B51" s="33" t="s">
        <v>241</v>
      </c>
      <c r="C51" s="34">
        <v>1</v>
      </c>
      <c r="D51" s="34">
        <v>0</v>
      </c>
      <c r="E51" s="34">
        <v>0</v>
      </c>
      <c r="F51" s="34"/>
      <c r="G51" s="34">
        <v>0</v>
      </c>
      <c r="H51" s="34"/>
      <c r="I51" s="34"/>
      <c r="J51" s="34">
        <v>0</v>
      </c>
      <c r="K51" s="34"/>
      <c r="L51" s="34">
        <f t="shared" si="0"/>
        <v>0</v>
      </c>
      <c r="M51" s="34"/>
      <c r="N51" s="34">
        <v>1</v>
      </c>
      <c r="O51" s="34">
        <v>1</v>
      </c>
      <c r="P51" s="34">
        <v>1</v>
      </c>
      <c r="Q51" s="34">
        <v>1</v>
      </c>
      <c r="R51" s="34">
        <v>1</v>
      </c>
      <c r="S51" s="34">
        <v>0</v>
      </c>
      <c r="T51" s="34"/>
      <c r="U51" s="34" t="s">
        <v>121</v>
      </c>
      <c r="V51" s="34" t="s">
        <v>136</v>
      </c>
      <c r="W51" s="34"/>
      <c r="X51" s="34"/>
      <c r="Y51" s="34" t="s">
        <v>123</v>
      </c>
      <c r="Z51" s="34" t="s">
        <v>124</v>
      </c>
      <c r="AA51" s="34">
        <v>6</v>
      </c>
      <c r="AB51" s="34" t="s">
        <v>125</v>
      </c>
      <c r="AC51" s="34"/>
      <c r="AD51" s="34"/>
      <c r="AE51" s="34" t="s">
        <v>121</v>
      </c>
      <c r="AF51" s="34"/>
    </row>
    <row r="52" spans="1:34" s="35" customFormat="1" ht="15" x14ac:dyDescent="0.25">
      <c r="A52" s="32" t="s">
        <v>230</v>
      </c>
      <c r="B52" s="33" t="s">
        <v>243</v>
      </c>
      <c r="C52" s="34">
        <v>1</v>
      </c>
      <c r="D52" s="34">
        <v>0</v>
      </c>
      <c r="E52" s="34">
        <v>0</v>
      </c>
      <c r="F52" s="34"/>
      <c r="G52" s="34">
        <v>0</v>
      </c>
      <c r="H52" s="34"/>
      <c r="I52" s="34"/>
      <c r="J52" s="34">
        <v>0</v>
      </c>
      <c r="K52" s="34">
        <v>49.96</v>
      </c>
      <c r="L52" s="34">
        <f t="shared" si="0"/>
        <v>0.79050632911392404</v>
      </c>
      <c r="M52" s="34"/>
      <c r="N52" s="34"/>
      <c r="O52" s="34"/>
      <c r="P52" s="34"/>
      <c r="Q52" s="34"/>
      <c r="R52" s="34">
        <v>3</v>
      </c>
      <c r="S52" s="34">
        <v>0</v>
      </c>
      <c r="T52" s="34">
        <v>2017</v>
      </c>
      <c r="U52" s="34">
        <v>0.83699999999999997</v>
      </c>
      <c r="V52" s="34" t="s">
        <v>122</v>
      </c>
      <c r="W52" s="34"/>
      <c r="X52" s="34"/>
      <c r="Y52" s="34" t="s">
        <v>123</v>
      </c>
      <c r="Z52" s="34" t="s">
        <v>132</v>
      </c>
      <c r="AA52" s="34">
        <v>1</v>
      </c>
      <c r="AB52" s="34" t="s">
        <v>141</v>
      </c>
      <c r="AC52" s="34"/>
      <c r="AD52" s="34"/>
      <c r="AE52" s="34">
        <v>0.83699999999999997</v>
      </c>
      <c r="AF52" s="34">
        <v>2017</v>
      </c>
      <c r="AG52" s="35">
        <v>1.1656922779330836</v>
      </c>
      <c r="AH52" s="36" t="s">
        <v>138</v>
      </c>
    </row>
    <row r="53" spans="1:34" s="35" customFormat="1" ht="15" x14ac:dyDescent="0.25">
      <c r="A53" s="32" t="s">
        <v>231</v>
      </c>
      <c r="B53" s="33" t="s">
        <v>245</v>
      </c>
      <c r="C53" s="34"/>
      <c r="D53" s="34">
        <v>1</v>
      </c>
      <c r="E53" s="34">
        <v>0</v>
      </c>
      <c r="F53" s="34">
        <v>2</v>
      </c>
      <c r="G53" s="34">
        <v>1</v>
      </c>
      <c r="H53" s="34"/>
      <c r="I53" s="34"/>
      <c r="J53" s="34">
        <v>0</v>
      </c>
      <c r="K53" s="34"/>
      <c r="L53" s="34">
        <f t="shared" si="0"/>
        <v>0</v>
      </c>
      <c r="M53" s="34"/>
      <c r="N53" s="34">
        <v>1</v>
      </c>
      <c r="O53" s="34">
        <v>1</v>
      </c>
      <c r="P53" s="34"/>
      <c r="Q53" s="34">
        <v>1</v>
      </c>
      <c r="R53" s="34">
        <v>1</v>
      </c>
      <c r="S53" s="34">
        <v>0</v>
      </c>
      <c r="T53" s="34">
        <v>2016</v>
      </c>
      <c r="U53" s="34">
        <v>0.73699999999999999</v>
      </c>
      <c r="V53" s="34" t="s">
        <v>122</v>
      </c>
      <c r="W53" s="34"/>
      <c r="X53" s="34"/>
      <c r="Y53" s="34" t="s">
        <v>123</v>
      </c>
      <c r="Z53" s="34" t="s">
        <v>132</v>
      </c>
      <c r="AA53" s="34">
        <v>3</v>
      </c>
      <c r="AB53" s="34" t="s">
        <v>125</v>
      </c>
      <c r="AC53" s="34"/>
      <c r="AD53" s="34"/>
      <c r="AE53" s="34">
        <v>0.73699999999999999</v>
      </c>
      <c r="AF53" s="34">
        <v>2016</v>
      </c>
      <c r="AG53" s="35">
        <v>1.2332167846978568</v>
      </c>
      <c r="AH53" s="36" t="s">
        <v>133</v>
      </c>
    </row>
    <row r="54" spans="1:34" s="35" customFormat="1" ht="15" x14ac:dyDescent="0.25">
      <c r="A54" s="32" t="s">
        <v>233</v>
      </c>
      <c r="B54" s="33" t="s">
        <v>247</v>
      </c>
      <c r="C54" s="34">
        <v>1</v>
      </c>
      <c r="D54" s="34">
        <v>0</v>
      </c>
      <c r="E54" s="34">
        <v>0</v>
      </c>
      <c r="F54" s="34"/>
      <c r="G54" s="34">
        <v>0</v>
      </c>
      <c r="H54" s="34"/>
      <c r="I54" s="34"/>
      <c r="J54" s="34">
        <v>0</v>
      </c>
      <c r="K54" s="34"/>
      <c r="L54" s="34">
        <f t="shared" si="0"/>
        <v>0</v>
      </c>
      <c r="M54" s="34"/>
      <c r="N54" s="34">
        <v>1</v>
      </c>
      <c r="O54" s="34">
        <v>1</v>
      </c>
      <c r="P54" s="34">
        <v>2</v>
      </c>
      <c r="Q54" s="34">
        <v>1</v>
      </c>
      <c r="R54" s="34">
        <v>1</v>
      </c>
      <c r="S54" s="34">
        <v>0</v>
      </c>
      <c r="T54" s="34"/>
      <c r="U54" s="34" t="s">
        <v>121</v>
      </c>
      <c r="V54" s="34" t="s">
        <v>122</v>
      </c>
      <c r="W54" s="34"/>
      <c r="X54" s="34"/>
      <c r="Y54" s="34" t="s">
        <v>136</v>
      </c>
      <c r="Z54" s="34" t="s">
        <v>132</v>
      </c>
      <c r="AA54" s="34">
        <v>9</v>
      </c>
      <c r="AB54" s="34" t="s">
        <v>125</v>
      </c>
      <c r="AC54" s="34"/>
      <c r="AD54" s="34"/>
      <c r="AE54" s="34" t="s">
        <v>121</v>
      </c>
      <c r="AF54" s="34"/>
    </row>
    <row r="55" spans="1:34" s="35" customFormat="1" ht="15" x14ac:dyDescent="0.25">
      <c r="A55" s="32" t="s">
        <v>235</v>
      </c>
      <c r="B55" s="33" t="s">
        <v>250</v>
      </c>
      <c r="C55" s="34"/>
      <c r="D55" s="34">
        <v>1</v>
      </c>
      <c r="E55" s="34">
        <v>0</v>
      </c>
      <c r="F55" s="34"/>
      <c r="G55" s="34">
        <v>0</v>
      </c>
      <c r="H55" s="34"/>
      <c r="I55" s="34"/>
      <c r="J55" s="34">
        <v>0</v>
      </c>
      <c r="K55" s="34"/>
      <c r="L55" s="34">
        <f t="shared" si="0"/>
        <v>0</v>
      </c>
      <c r="M55" s="34"/>
      <c r="N55" s="34"/>
      <c r="O55" s="34"/>
      <c r="P55" s="34"/>
      <c r="Q55" s="34"/>
      <c r="R55" s="34">
        <v>3</v>
      </c>
      <c r="S55" s="34">
        <v>0</v>
      </c>
      <c r="T55" s="34">
        <v>2016</v>
      </c>
      <c r="U55" s="34">
        <v>0.94599999999999995</v>
      </c>
      <c r="V55" s="34" t="s">
        <v>122</v>
      </c>
      <c r="W55" s="34"/>
      <c r="X55" s="34"/>
      <c r="Y55" s="34" t="s">
        <v>131</v>
      </c>
      <c r="Z55" s="34" t="s">
        <v>132</v>
      </c>
      <c r="AA55" s="34">
        <v>5</v>
      </c>
      <c r="AB55" s="34" t="s">
        <v>141</v>
      </c>
      <c r="AC55" s="34"/>
      <c r="AD55" s="34"/>
      <c r="AE55" s="34">
        <v>0.94599999999999995</v>
      </c>
      <c r="AF55" s="34">
        <v>2016</v>
      </c>
      <c r="AG55" s="35">
        <v>1.0628326311109131</v>
      </c>
      <c r="AH55" s="36" t="s">
        <v>138</v>
      </c>
    </row>
    <row r="56" spans="1:34" s="35" customFormat="1" ht="15" x14ac:dyDescent="0.25">
      <c r="A56" s="32" t="s">
        <v>237</v>
      </c>
      <c r="B56" s="33" t="s">
        <v>252</v>
      </c>
      <c r="C56" s="34">
        <v>1</v>
      </c>
      <c r="D56" s="34">
        <v>0</v>
      </c>
      <c r="E56" s="34">
        <v>0</v>
      </c>
      <c r="F56" s="34"/>
      <c r="G56" s="34">
        <v>0</v>
      </c>
      <c r="H56" s="34"/>
      <c r="I56" s="34"/>
      <c r="J56" s="34">
        <v>0</v>
      </c>
      <c r="K56" s="34">
        <v>65.34</v>
      </c>
      <c r="L56" s="34">
        <f t="shared" si="0"/>
        <v>1.0338607594936708</v>
      </c>
      <c r="M56" s="34"/>
      <c r="N56" s="34"/>
      <c r="O56" s="34"/>
      <c r="P56" s="34"/>
      <c r="Q56" s="34"/>
      <c r="R56" s="34">
        <v>3</v>
      </c>
      <c r="S56" s="34">
        <v>3</v>
      </c>
      <c r="T56" s="34">
        <v>2017</v>
      </c>
      <c r="U56" s="34">
        <v>0.79200000000000004</v>
      </c>
      <c r="V56" s="34" t="s">
        <v>148</v>
      </c>
      <c r="W56" s="34"/>
      <c r="X56" s="34"/>
      <c r="Y56" s="34" t="s">
        <v>148</v>
      </c>
      <c r="Z56" s="34" t="s">
        <v>132</v>
      </c>
      <c r="AA56" s="34">
        <v>1</v>
      </c>
      <c r="AB56" s="34" t="s">
        <v>141</v>
      </c>
      <c r="AC56" s="34"/>
      <c r="AD56" s="34"/>
      <c r="AE56" s="34">
        <v>0.79200000000000004</v>
      </c>
      <c r="AF56" s="34">
        <v>2017</v>
      </c>
      <c r="AG56" s="35">
        <v>1.1965348308248271</v>
      </c>
      <c r="AH56" s="36" t="s">
        <v>138</v>
      </c>
    </row>
    <row r="57" spans="1:34" s="35" customFormat="1" ht="15" x14ac:dyDescent="0.25">
      <c r="A57" s="32" t="s">
        <v>239</v>
      </c>
      <c r="B57" s="33" t="s">
        <v>254</v>
      </c>
      <c r="C57" s="34">
        <v>1</v>
      </c>
      <c r="D57" s="34">
        <v>0</v>
      </c>
      <c r="E57" s="34">
        <v>0</v>
      </c>
      <c r="F57" s="34"/>
      <c r="G57" s="34">
        <v>0</v>
      </c>
      <c r="H57" s="34"/>
      <c r="I57" s="34"/>
      <c r="J57" s="34">
        <v>0</v>
      </c>
      <c r="K57" s="34">
        <v>79.099999999999994</v>
      </c>
      <c r="L57" s="34">
        <f t="shared" si="0"/>
        <v>1.2515822784810124</v>
      </c>
      <c r="M57" s="34"/>
      <c r="N57" s="34"/>
      <c r="O57" s="34"/>
      <c r="P57" s="34"/>
      <c r="Q57" s="34"/>
      <c r="R57" s="34">
        <v>3</v>
      </c>
      <c r="S57" s="34">
        <v>4</v>
      </c>
      <c r="T57" s="34">
        <v>2017</v>
      </c>
      <c r="U57" s="34">
        <v>0.64800000000000002</v>
      </c>
      <c r="V57" s="34" t="s">
        <v>123</v>
      </c>
      <c r="W57" s="34"/>
      <c r="X57" s="34"/>
      <c r="Y57" s="34" t="s">
        <v>123</v>
      </c>
      <c r="Z57" s="34" t="s">
        <v>132</v>
      </c>
      <c r="AA57" s="34">
        <v>1</v>
      </c>
      <c r="AB57" s="34" t="s">
        <v>141</v>
      </c>
      <c r="AC57" s="34"/>
      <c r="AD57" s="34"/>
      <c r="AE57" s="34">
        <v>0.64800000000000002</v>
      </c>
      <c r="AF57" s="34">
        <v>2017</v>
      </c>
      <c r="AG57" s="35">
        <v>1.3064972613216401</v>
      </c>
      <c r="AH57" s="36" t="s">
        <v>138</v>
      </c>
    </row>
    <row r="58" spans="1:34" s="35" customFormat="1" ht="15" x14ac:dyDescent="0.25">
      <c r="A58" s="32" t="s">
        <v>240</v>
      </c>
      <c r="B58" s="33" t="s">
        <v>256</v>
      </c>
      <c r="C58" s="34"/>
      <c r="D58" s="34">
        <v>1</v>
      </c>
      <c r="E58" s="34">
        <v>1</v>
      </c>
      <c r="F58" s="34"/>
      <c r="G58" s="34">
        <v>0</v>
      </c>
      <c r="H58" s="34">
        <v>2</v>
      </c>
      <c r="I58" s="34">
        <v>2</v>
      </c>
      <c r="J58" s="34">
        <v>1</v>
      </c>
      <c r="K58" s="34"/>
      <c r="L58" s="34">
        <f t="shared" si="0"/>
        <v>0</v>
      </c>
      <c r="M58" s="34">
        <v>1</v>
      </c>
      <c r="N58" s="34">
        <v>2</v>
      </c>
      <c r="O58" s="34">
        <v>2</v>
      </c>
      <c r="P58" s="34">
        <v>1</v>
      </c>
      <c r="Q58" s="34">
        <v>1</v>
      </c>
      <c r="R58" s="34">
        <v>1</v>
      </c>
      <c r="S58" s="34">
        <v>0</v>
      </c>
      <c r="T58" s="34"/>
      <c r="U58" s="34" t="s">
        <v>121</v>
      </c>
      <c r="V58" s="34" t="s">
        <v>122</v>
      </c>
      <c r="W58" s="34"/>
      <c r="X58" s="34"/>
      <c r="Y58" s="34" t="s">
        <v>123</v>
      </c>
      <c r="Z58" s="34" t="s">
        <v>124</v>
      </c>
      <c r="AA58" s="34">
        <v>6</v>
      </c>
      <c r="AB58" s="34" t="s">
        <v>125</v>
      </c>
      <c r="AC58" s="34"/>
      <c r="AD58" s="34"/>
      <c r="AE58" s="34" t="s">
        <v>121</v>
      </c>
      <c r="AF58" s="34"/>
    </row>
    <row r="59" spans="1:34" s="35" customFormat="1" ht="26.25" x14ac:dyDescent="0.25">
      <c r="A59" s="32" t="s">
        <v>242</v>
      </c>
      <c r="B59" s="33" t="s">
        <v>258</v>
      </c>
      <c r="C59" s="34"/>
      <c r="D59" s="34">
        <v>1</v>
      </c>
      <c r="E59" s="34">
        <v>0</v>
      </c>
      <c r="F59" s="34"/>
      <c r="G59" s="34">
        <v>0</v>
      </c>
      <c r="H59" s="34"/>
      <c r="I59" s="34"/>
      <c r="J59" s="34">
        <v>0</v>
      </c>
      <c r="K59" s="34">
        <v>82.4</v>
      </c>
      <c r="L59" s="34">
        <f t="shared" si="0"/>
        <v>1.3037974683544304</v>
      </c>
      <c r="M59" s="34"/>
      <c r="N59" s="34"/>
      <c r="O59" s="34"/>
      <c r="P59" s="34"/>
      <c r="Q59" s="34"/>
      <c r="R59" s="34">
        <v>3</v>
      </c>
      <c r="S59" s="34">
        <v>2</v>
      </c>
      <c r="T59" s="49">
        <v>2018</v>
      </c>
      <c r="U59" s="49">
        <v>0.496</v>
      </c>
      <c r="V59" s="34" t="s">
        <v>123</v>
      </c>
      <c r="W59" s="34"/>
      <c r="X59" s="34"/>
      <c r="Y59" s="34" t="s">
        <v>131</v>
      </c>
      <c r="Z59" s="34" t="s">
        <v>132</v>
      </c>
      <c r="AA59" s="34">
        <v>4</v>
      </c>
      <c r="AB59" s="34" t="s">
        <v>141</v>
      </c>
      <c r="AC59" s="34"/>
      <c r="AD59" s="34"/>
      <c r="AE59" s="34" t="s">
        <v>121</v>
      </c>
      <c r="AF59" s="34"/>
    </row>
    <row r="60" spans="1:34" s="35" customFormat="1" ht="15" x14ac:dyDescent="0.25">
      <c r="A60" s="32" t="s">
        <v>244</v>
      </c>
      <c r="B60" s="33" t="s">
        <v>260</v>
      </c>
      <c r="C60" s="34">
        <v>1</v>
      </c>
      <c r="D60" s="34">
        <v>0</v>
      </c>
      <c r="E60" s="34">
        <v>0</v>
      </c>
      <c r="F60" s="34"/>
      <c r="G60" s="34">
        <v>0</v>
      </c>
      <c r="H60" s="34"/>
      <c r="I60" s="34"/>
      <c r="J60" s="34">
        <v>0</v>
      </c>
      <c r="K60" s="34">
        <v>82.4</v>
      </c>
      <c r="L60" s="34">
        <f t="shared" si="0"/>
        <v>1.3037974683544304</v>
      </c>
      <c r="M60" s="34"/>
      <c r="N60" s="34">
        <v>1</v>
      </c>
      <c r="O60" s="34">
        <v>1</v>
      </c>
      <c r="P60" s="34">
        <v>3</v>
      </c>
      <c r="Q60" s="34">
        <v>1</v>
      </c>
      <c r="R60" s="34">
        <v>1</v>
      </c>
      <c r="S60" s="34">
        <v>0</v>
      </c>
      <c r="T60" s="50"/>
      <c r="U60" s="50"/>
      <c r="V60" s="34" t="s">
        <v>136</v>
      </c>
      <c r="W60" s="34"/>
      <c r="X60" s="34"/>
      <c r="Y60" s="34" t="s">
        <v>131</v>
      </c>
      <c r="Z60" s="34" t="s">
        <v>124</v>
      </c>
      <c r="AA60" s="34">
        <v>4</v>
      </c>
      <c r="AB60" s="34" t="s">
        <v>141</v>
      </c>
      <c r="AC60" s="34"/>
      <c r="AD60" s="34"/>
      <c r="AE60" s="34" t="s">
        <v>121</v>
      </c>
      <c r="AF60" s="34"/>
    </row>
    <row r="61" spans="1:34" s="35" customFormat="1" ht="26.25" x14ac:dyDescent="0.25">
      <c r="A61" s="32" t="s">
        <v>246</v>
      </c>
      <c r="B61" s="33" t="s">
        <v>262</v>
      </c>
      <c r="C61" s="34">
        <v>1</v>
      </c>
      <c r="D61" s="34">
        <v>0</v>
      </c>
      <c r="E61" s="34">
        <v>0</v>
      </c>
      <c r="F61" s="34"/>
      <c r="G61" s="34">
        <v>0</v>
      </c>
      <c r="H61" s="34"/>
      <c r="I61" s="34"/>
      <c r="J61" s="34">
        <v>0</v>
      </c>
      <c r="K61" s="34">
        <v>82.4</v>
      </c>
      <c r="L61" s="34">
        <f t="shared" si="0"/>
        <v>1.3037974683544304</v>
      </c>
      <c r="M61" s="34"/>
      <c r="N61" s="34">
        <v>1</v>
      </c>
      <c r="O61" s="34">
        <v>1</v>
      </c>
      <c r="P61" s="34">
        <v>3</v>
      </c>
      <c r="Q61" s="34">
        <v>1</v>
      </c>
      <c r="R61" s="34">
        <v>3</v>
      </c>
      <c r="S61" s="34">
        <v>0</v>
      </c>
      <c r="T61" s="50"/>
      <c r="U61" s="50"/>
      <c r="V61" s="34" t="s">
        <v>123</v>
      </c>
      <c r="W61" s="34"/>
      <c r="X61" s="34"/>
      <c r="Y61" s="34" t="s">
        <v>131</v>
      </c>
      <c r="Z61" s="34" t="s">
        <v>124</v>
      </c>
      <c r="AA61" s="34">
        <v>4</v>
      </c>
      <c r="AB61" s="34" t="s">
        <v>141</v>
      </c>
      <c r="AC61" s="34"/>
      <c r="AD61" s="34"/>
      <c r="AE61" s="34" t="s">
        <v>121</v>
      </c>
      <c r="AF61" s="34"/>
    </row>
    <row r="62" spans="1:34" s="35" customFormat="1" ht="15" x14ac:dyDescent="0.25">
      <c r="A62" s="32" t="s">
        <v>248</v>
      </c>
      <c r="B62" s="33" t="s">
        <v>264</v>
      </c>
      <c r="C62" s="34">
        <v>1</v>
      </c>
      <c r="D62" s="34">
        <v>0</v>
      </c>
      <c r="E62" s="34">
        <v>0</v>
      </c>
      <c r="F62" s="34"/>
      <c r="G62" s="34">
        <v>0</v>
      </c>
      <c r="H62" s="34"/>
      <c r="I62" s="34"/>
      <c r="J62" s="34">
        <v>0</v>
      </c>
      <c r="K62" s="34">
        <v>82.4</v>
      </c>
      <c r="L62" s="34">
        <f t="shared" si="0"/>
        <v>1.3037974683544304</v>
      </c>
      <c r="M62" s="34"/>
      <c r="N62" s="34">
        <v>1</v>
      </c>
      <c r="O62" s="34">
        <v>1</v>
      </c>
      <c r="P62" s="34">
        <v>3</v>
      </c>
      <c r="Q62" s="34">
        <v>1</v>
      </c>
      <c r="R62" s="34">
        <v>1</v>
      </c>
      <c r="S62" s="34">
        <v>1</v>
      </c>
      <c r="T62" s="50"/>
      <c r="U62" s="50"/>
      <c r="V62" s="34" t="s">
        <v>123</v>
      </c>
      <c r="W62" s="34"/>
      <c r="X62" s="34"/>
      <c r="Y62" s="34" t="s">
        <v>131</v>
      </c>
      <c r="Z62" s="34" t="s">
        <v>124</v>
      </c>
      <c r="AA62" s="34">
        <v>4</v>
      </c>
      <c r="AB62" s="34" t="s">
        <v>141</v>
      </c>
      <c r="AC62" s="34"/>
      <c r="AD62" s="34"/>
      <c r="AE62" s="34" t="s">
        <v>121</v>
      </c>
      <c r="AF62" s="34"/>
    </row>
    <row r="63" spans="1:34" s="35" customFormat="1" ht="15" x14ac:dyDescent="0.25">
      <c r="A63" s="32" t="s">
        <v>249</v>
      </c>
      <c r="B63" s="33" t="s">
        <v>267</v>
      </c>
      <c r="C63" s="34">
        <v>1</v>
      </c>
      <c r="D63" s="34">
        <v>0</v>
      </c>
      <c r="E63" s="34">
        <v>0</v>
      </c>
      <c r="F63" s="34"/>
      <c r="G63" s="34">
        <v>0</v>
      </c>
      <c r="H63" s="34"/>
      <c r="I63" s="34"/>
      <c r="J63" s="34">
        <v>0</v>
      </c>
      <c r="K63" s="34">
        <v>82.4</v>
      </c>
      <c r="L63" s="34">
        <f t="shared" si="0"/>
        <v>1.3037974683544304</v>
      </c>
      <c r="M63" s="34"/>
      <c r="N63" s="34">
        <v>1</v>
      </c>
      <c r="O63" s="34">
        <v>1</v>
      </c>
      <c r="P63" s="34">
        <v>2</v>
      </c>
      <c r="Q63" s="34">
        <v>1</v>
      </c>
      <c r="R63" s="34">
        <v>1</v>
      </c>
      <c r="S63" s="34">
        <v>1</v>
      </c>
      <c r="T63" s="50"/>
      <c r="U63" s="50"/>
      <c r="V63" s="34" t="s">
        <v>123</v>
      </c>
      <c r="W63" s="34"/>
      <c r="X63" s="34"/>
      <c r="Y63" s="34" t="s">
        <v>131</v>
      </c>
      <c r="Z63" s="34" t="s">
        <v>124</v>
      </c>
      <c r="AA63" s="34">
        <v>4</v>
      </c>
      <c r="AB63" s="34" t="s">
        <v>141</v>
      </c>
      <c r="AC63" s="34"/>
      <c r="AD63" s="34"/>
      <c r="AE63" s="34" t="s">
        <v>121</v>
      </c>
      <c r="AF63" s="34"/>
    </row>
    <row r="64" spans="1:34" s="35" customFormat="1" ht="15" x14ac:dyDescent="0.25">
      <c r="A64" s="32" t="s">
        <v>251</v>
      </c>
      <c r="B64" s="33" t="s">
        <v>269</v>
      </c>
      <c r="C64" s="34">
        <v>1</v>
      </c>
      <c r="D64" s="34">
        <v>0</v>
      </c>
      <c r="E64" s="34">
        <v>0</v>
      </c>
      <c r="F64" s="34"/>
      <c r="G64" s="34">
        <v>0</v>
      </c>
      <c r="H64" s="34"/>
      <c r="I64" s="34"/>
      <c r="J64" s="34">
        <v>0</v>
      </c>
      <c r="K64" s="34">
        <v>82.4</v>
      </c>
      <c r="L64" s="34">
        <f t="shared" si="0"/>
        <v>1.3037974683544304</v>
      </c>
      <c r="M64" s="34"/>
      <c r="N64" s="34">
        <v>1</v>
      </c>
      <c r="O64" s="34">
        <v>1</v>
      </c>
      <c r="P64" s="34">
        <v>1</v>
      </c>
      <c r="Q64" s="34">
        <v>1</v>
      </c>
      <c r="R64" s="34">
        <v>3</v>
      </c>
      <c r="S64" s="34">
        <v>4</v>
      </c>
      <c r="T64" s="50"/>
      <c r="U64" s="50"/>
      <c r="V64" s="34" t="s">
        <v>123</v>
      </c>
      <c r="W64" s="34"/>
      <c r="X64" s="34"/>
      <c r="Y64" s="34" t="s">
        <v>131</v>
      </c>
      <c r="Z64" s="34" t="s">
        <v>124</v>
      </c>
      <c r="AA64" s="34">
        <v>4</v>
      </c>
      <c r="AB64" s="34" t="s">
        <v>141</v>
      </c>
      <c r="AC64" s="34"/>
      <c r="AD64" s="34"/>
      <c r="AE64" s="34" t="s">
        <v>121</v>
      </c>
      <c r="AF64" s="34"/>
    </row>
    <row r="65" spans="1:34" s="35" customFormat="1" ht="15" x14ac:dyDescent="0.25">
      <c r="A65" s="32" t="s">
        <v>253</v>
      </c>
      <c r="B65" s="33" t="s">
        <v>271</v>
      </c>
      <c r="C65" s="34"/>
      <c r="D65" s="34">
        <v>1</v>
      </c>
      <c r="E65" s="34">
        <v>0</v>
      </c>
      <c r="F65" s="34"/>
      <c r="G65" s="34">
        <v>0</v>
      </c>
      <c r="H65" s="34"/>
      <c r="I65" s="34"/>
      <c r="J65" s="34">
        <v>0</v>
      </c>
      <c r="K65" s="34">
        <v>82.4</v>
      </c>
      <c r="L65" s="34">
        <f t="shared" si="0"/>
        <v>1.3037974683544304</v>
      </c>
      <c r="M65" s="34"/>
      <c r="N65" s="34">
        <v>1</v>
      </c>
      <c r="O65" s="34">
        <v>1</v>
      </c>
      <c r="P65" s="34">
        <v>1</v>
      </c>
      <c r="Q65" s="34">
        <v>1</v>
      </c>
      <c r="R65" s="34">
        <v>3</v>
      </c>
      <c r="S65" s="34">
        <v>0</v>
      </c>
      <c r="T65" s="50"/>
      <c r="U65" s="50"/>
      <c r="V65" s="34" t="s">
        <v>136</v>
      </c>
      <c r="W65" s="34"/>
      <c r="X65" s="34"/>
      <c r="Y65" s="34" t="s">
        <v>131</v>
      </c>
      <c r="Z65" s="34" t="s">
        <v>124</v>
      </c>
      <c r="AA65" s="34">
        <v>4</v>
      </c>
      <c r="AB65" s="34" t="s">
        <v>141</v>
      </c>
      <c r="AC65" s="34"/>
      <c r="AD65" s="34"/>
      <c r="AE65" s="34" t="s">
        <v>121</v>
      </c>
      <c r="AF65" s="34"/>
    </row>
    <row r="66" spans="1:34" s="35" customFormat="1" ht="15" x14ac:dyDescent="0.25">
      <c r="A66" s="32" t="s">
        <v>255</v>
      </c>
      <c r="B66" s="33" t="s">
        <v>273</v>
      </c>
      <c r="C66" s="34"/>
      <c r="D66" s="34">
        <v>1</v>
      </c>
      <c r="E66" s="34">
        <v>2</v>
      </c>
      <c r="F66" s="34"/>
      <c r="G66" s="34">
        <v>0</v>
      </c>
      <c r="H66" s="34">
        <v>2</v>
      </c>
      <c r="I66" s="34">
        <v>2</v>
      </c>
      <c r="J66" s="34">
        <v>1</v>
      </c>
      <c r="K66" s="34">
        <v>82.4</v>
      </c>
      <c r="L66" s="34">
        <f t="shared" si="0"/>
        <v>1.3037974683544304</v>
      </c>
      <c r="M66" s="34"/>
      <c r="N66" s="34">
        <v>1</v>
      </c>
      <c r="O66" s="34">
        <v>1</v>
      </c>
      <c r="P66" s="34"/>
      <c r="Q66" s="34"/>
      <c r="R66" s="34">
        <v>3</v>
      </c>
      <c r="S66" s="34">
        <v>0</v>
      </c>
      <c r="T66" s="50"/>
      <c r="U66" s="50"/>
      <c r="V66" s="34" t="s">
        <v>123</v>
      </c>
      <c r="W66" s="34"/>
      <c r="X66" s="34"/>
      <c r="Y66" s="34" t="s">
        <v>131</v>
      </c>
      <c r="Z66" s="34" t="s">
        <v>132</v>
      </c>
      <c r="AA66" s="34">
        <v>4</v>
      </c>
      <c r="AB66" s="34" t="s">
        <v>141</v>
      </c>
      <c r="AC66" s="34">
        <v>1</v>
      </c>
      <c r="AD66" s="34"/>
      <c r="AE66" s="34" t="s">
        <v>121</v>
      </c>
      <c r="AF66" s="34"/>
    </row>
    <row r="67" spans="1:34" s="35" customFormat="1" ht="15" x14ac:dyDescent="0.25">
      <c r="A67" s="32" t="s">
        <v>257</v>
      </c>
      <c r="B67" s="33" t="s">
        <v>275</v>
      </c>
      <c r="C67" s="34">
        <v>1</v>
      </c>
      <c r="D67" s="34">
        <v>0</v>
      </c>
      <c r="E67" s="34">
        <v>0</v>
      </c>
      <c r="F67" s="34"/>
      <c r="G67" s="34">
        <v>0</v>
      </c>
      <c r="H67" s="34"/>
      <c r="I67" s="34"/>
      <c r="J67" s="34">
        <v>0</v>
      </c>
      <c r="K67" s="34">
        <v>65.13</v>
      </c>
      <c r="L67" s="34">
        <f t="shared" si="0"/>
        <v>1.0305379746835441</v>
      </c>
      <c r="M67" s="34"/>
      <c r="N67" s="34">
        <v>1</v>
      </c>
      <c r="O67" s="34">
        <v>1</v>
      </c>
      <c r="P67" s="34">
        <v>1</v>
      </c>
      <c r="Q67" s="34">
        <v>1</v>
      </c>
      <c r="R67" s="34">
        <v>3</v>
      </c>
      <c r="S67" s="34">
        <v>2</v>
      </c>
      <c r="T67" s="49">
        <v>2018</v>
      </c>
      <c r="U67" s="49">
        <v>0.374</v>
      </c>
      <c r="V67" s="34" t="s">
        <v>123</v>
      </c>
      <c r="W67" s="34"/>
      <c r="X67" s="34"/>
      <c r="Y67" s="34" t="s">
        <v>131</v>
      </c>
      <c r="Z67" s="34" t="s">
        <v>124</v>
      </c>
      <c r="AA67" s="34">
        <v>4</v>
      </c>
      <c r="AB67" s="34" t="s">
        <v>141</v>
      </c>
      <c r="AC67" s="34"/>
      <c r="AD67" s="34"/>
      <c r="AE67" s="34" t="s">
        <v>121</v>
      </c>
      <c r="AF67" s="34"/>
    </row>
    <row r="68" spans="1:34" s="35" customFormat="1" ht="15" x14ac:dyDescent="0.25">
      <c r="A68" s="32" t="s">
        <v>259</v>
      </c>
      <c r="B68" s="33" t="s">
        <v>277</v>
      </c>
      <c r="C68" s="34">
        <v>1</v>
      </c>
      <c r="D68" s="34">
        <v>0</v>
      </c>
      <c r="E68" s="34">
        <v>0</v>
      </c>
      <c r="F68" s="34"/>
      <c r="G68" s="34">
        <v>0</v>
      </c>
      <c r="H68" s="34"/>
      <c r="I68" s="34"/>
      <c r="J68" s="34">
        <v>0</v>
      </c>
      <c r="K68" s="34">
        <v>65.13</v>
      </c>
      <c r="L68" s="34">
        <f t="shared" si="0"/>
        <v>1.0305379746835441</v>
      </c>
      <c r="M68" s="34"/>
      <c r="N68" s="34">
        <v>1</v>
      </c>
      <c r="O68" s="34">
        <v>1</v>
      </c>
      <c r="P68" s="34">
        <v>3</v>
      </c>
      <c r="Q68" s="34">
        <v>1</v>
      </c>
      <c r="R68" s="34">
        <v>1</v>
      </c>
      <c r="S68" s="34">
        <v>1</v>
      </c>
      <c r="T68" s="50"/>
      <c r="U68" s="50"/>
      <c r="V68" s="34" t="s">
        <v>123</v>
      </c>
      <c r="W68" s="34"/>
      <c r="X68" s="34"/>
      <c r="Y68" s="34" t="s">
        <v>131</v>
      </c>
      <c r="Z68" s="34" t="s">
        <v>124</v>
      </c>
      <c r="AA68" s="34">
        <v>4</v>
      </c>
      <c r="AB68" s="34" t="s">
        <v>141</v>
      </c>
      <c r="AC68" s="34"/>
      <c r="AD68" s="34"/>
      <c r="AE68" s="34" t="s">
        <v>121</v>
      </c>
      <c r="AF68" s="34"/>
    </row>
    <row r="69" spans="1:34" s="35" customFormat="1" ht="15" x14ac:dyDescent="0.25">
      <c r="A69" s="32" t="s">
        <v>261</v>
      </c>
      <c r="B69" s="33" t="s">
        <v>280</v>
      </c>
      <c r="C69" s="34"/>
      <c r="D69" s="34">
        <v>1</v>
      </c>
      <c r="E69" s="34">
        <v>0</v>
      </c>
      <c r="F69" s="34">
        <v>2</v>
      </c>
      <c r="G69" s="34">
        <v>1</v>
      </c>
      <c r="H69" s="34"/>
      <c r="I69" s="34"/>
      <c r="J69" s="34">
        <v>0</v>
      </c>
      <c r="K69" s="34">
        <v>65.13</v>
      </c>
      <c r="L69" s="34">
        <f t="shared" si="0"/>
        <v>1.0305379746835441</v>
      </c>
      <c r="M69" s="34"/>
      <c r="N69" s="34">
        <v>1</v>
      </c>
      <c r="O69" s="34">
        <v>1</v>
      </c>
      <c r="P69" s="34">
        <v>2</v>
      </c>
      <c r="Q69" s="34">
        <v>1</v>
      </c>
      <c r="R69" s="34">
        <v>3</v>
      </c>
      <c r="S69" s="34">
        <v>3</v>
      </c>
      <c r="T69" s="34">
        <v>2018</v>
      </c>
      <c r="U69" s="34">
        <v>0.61399999999999999</v>
      </c>
      <c r="V69" s="34" t="s">
        <v>123</v>
      </c>
      <c r="W69" s="34"/>
      <c r="X69" s="34"/>
      <c r="Y69" s="34" t="s">
        <v>131</v>
      </c>
      <c r="Z69" s="34" t="s">
        <v>124</v>
      </c>
      <c r="AA69" s="34">
        <v>4</v>
      </c>
      <c r="AB69" s="34" t="s">
        <v>141</v>
      </c>
      <c r="AC69" s="34"/>
      <c r="AD69" s="34"/>
      <c r="AE69" s="34" t="s">
        <v>121</v>
      </c>
      <c r="AF69" s="34"/>
    </row>
    <row r="70" spans="1:34" s="35" customFormat="1" ht="15" x14ac:dyDescent="0.25">
      <c r="A70" s="32" t="s">
        <v>263</v>
      </c>
      <c r="B70" s="33" t="s">
        <v>282</v>
      </c>
      <c r="C70" s="34">
        <v>1</v>
      </c>
      <c r="D70" s="34">
        <v>0</v>
      </c>
      <c r="E70" s="34">
        <v>0</v>
      </c>
      <c r="F70" s="34"/>
      <c r="G70" s="34">
        <v>0</v>
      </c>
      <c r="H70" s="34"/>
      <c r="I70" s="34"/>
      <c r="J70" s="34">
        <v>0</v>
      </c>
      <c r="K70" s="34">
        <v>65.13</v>
      </c>
      <c r="L70" s="34">
        <f t="shared" si="0"/>
        <v>1.0305379746835441</v>
      </c>
      <c r="M70" s="34"/>
      <c r="N70" s="34">
        <v>1</v>
      </c>
      <c r="O70" s="34">
        <v>1</v>
      </c>
      <c r="P70" s="34">
        <v>2</v>
      </c>
      <c r="Q70" s="34">
        <v>1</v>
      </c>
      <c r="R70" s="34">
        <v>3</v>
      </c>
      <c r="S70" s="34">
        <v>3</v>
      </c>
      <c r="T70" s="34">
        <v>2018</v>
      </c>
      <c r="U70" s="34">
        <v>0.63300000000000001</v>
      </c>
      <c r="V70" s="34" t="s">
        <v>123</v>
      </c>
      <c r="W70" s="34"/>
      <c r="X70" s="34"/>
      <c r="Y70" s="34" t="s">
        <v>131</v>
      </c>
      <c r="Z70" s="34" t="s">
        <v>124</v>
      </c>
      <c r="AA70" s="34">
        <v>4</v>
      </c>
      <c r="AB70" s="34" t="s">
        <v>141</v>
      </c>
      <c r="AC70" s="34"/>
      <c r="AD70" s="34"/>
      <c r="AE70" s="34" t="s">
        <v>121</v>
      </c>
      <c r="AF70" s="34"/>
    </row>
    <row r="71" spans="1:34" s="35" customFormat="1" ht="15" x14ac:dyDescent="0.25">
      <c r="A71" s="32" t="s">
        <v>265</v>
      </c>
      <c r="B71" s="33" t="s">
        <v>284</v>
      </c>
      <c r="C71" s="34"/>
      <c r="D71" s="34">
        <v>0</v>
      </c>
      <c r="E71" s="34">
        <v>1</v>
      </c>
      <c r="F71" s="34"/>
      <c r="G71" s="34">
        <v>0</v>
      </c>
      <c r="H71" s="34"/>
      <c r="I71" s="34"/>
      <c r="J71" s="34">
        <v>0</v>
      </c>
      <c r="K71" s="34"/>
      <c r="L71" s="34">
        <f t="shared" si="0"/>
        <v>0</v>
      </c>
      <c r="M71" s="34"/>
      <c r="N71" s="34">
        <v>1</v>
      </c>
      <c r="O71" s="34">
        <v>1</v>
      </c>
      <c r="P71" s="34">
        <v>1</v>
      </c>
      <c r="Q71" s="34">
        <v>1</v>
      </c>
      <c r="R71" s="34">
        <v>1</v>
      </c>
      <c r="S71" s="34">
        <v>0</v>
      </c>
      <c r="T71" s="34">
        <v>2016</v>
      </c>
      <c r="U71" s="34">
        <v>1.056</v>
      </c>
      <c r="V71" s="34" t="s">
        <v>136</v>
      </c>
      <c r="W71" s="34" t="s">
        <v>129</v>
      </c>
      <c r="X71" s="34" t="s">
        <v>129</v>
      </c>
      <c r="Y71" s="34" t="s">
        <v>122</v>
      </c>
      <c r="Z71" s="34" t="s">
        <v>132</v>
      </c>
      <c r="AA71" s="34">
        <v>5</v>
      </c>
      <c r="AB71" s="34" t="s">
        <v>125</v>
      </c>
      <c r="AC71" s="34"/>
      <c r="AD71" s="34"/>
      <c r="AE71" s="34">
        <v>1.056</v>
      </c>
      <c r="AF71" s="34">
        <v>2016</v>
      </c>
      <c r="AG71" s="35">
        <v>0.87220837388450911</v>
      </c>
      <c r="AH71" s="36" t="s">
        <v>138</v>
      </c>
    </row>
    <row r="72" spans="1:34" s="35" customFormat="1" ht="15" x14ac:dyDescent="0.25">
      <c r="A72" s="32" t="s">
        <v>266</v>
      </c>
      <c r="B72" s="33" t="s">
        <v>288</v>
      </c>
      <c r="C72" s="34">
        <v>1</v>
      </c>
      <c r="D72" s="34">
        <v>0</v>
      </c>
      <c r="E72" s="34">
        <v>0</v>
      </c>
      <c r="F72" s="34"/>
      <c r="G72" s="34">
        <v>0</v>
      </c>
      <c r="H72" s="34"/>
      <c r="I72" s="34"/>
      <c r="J72" s="34">
        <v>0</v>
      </c>
      <c r="K72" s="34">
        <v>90</v>
      </c>
      <c r="L72" s="34">
        <f t="shared" si="0"/>
        <v>1.4240506329113924</v>
      </c>
      <c r="M72" s="34"/>
      <c r="N72" s="34"/>
      <c r="O72" s="34"/>
      <c r="P72" s="34"/>
      <c r="Q72" s="34"/>
      <c r="R72" s="34">
        <v>1</v>
      </c>
      <c r="S72" s="34">
        <v>1</v>
      </c>
      <c r="T72" s="34">
        <v>2016</v>
      </c>
      <c r="U72" s="34">
        <v>1.83</v>
      </c>
      <c r="V72" s="34" t="s">
        <v>136</v>
      </c>
      <c r="W72" s="34"/>
      <c r="X72" s="34"/>
      <c r="Y72" s="34" t="s">
        <v>131</v>
      </c>
      <c r="Z72" s="34" t="s">
        <v>124</v>
      </c>
      <c r="AA72" s="34">
        <v>5</v>
      </c>
      <c r="AB72" s="34" t="s">
        <v>125</v>
      </c>
      <c r="AC72" s="34"/>
      <c r="AD72" s="34"/>
      <c r="AE72" s="34">
        <v>1.83</v>
      </c>
      <c r="AF72" s="34">
        <v>2016</v>
      </c>
      <c r="AG72" s="35">
        <v>1.2689102708431503</v>
      </c>
      <c r="AH72" s="36" t="s">
        <v>138</v>
      </c>
    </row>
    <row r="73" spans="1:34" s="35" customFormat="1" ht="15" x14ac:dyDescent="0.25">
      <c r="A73" s="32" t="s">
        <v>268</v>
      </c>
      <c r="B73" s="33" t="s">
        <v>289</v>
      </c>
      <c r="C73" s="34">
        <v>1</v>
      </c>
      <c r="D73" s="34">
        <v>0</v>
      </c>
      <c r="E73" s="34">
        <v>0</v>
      </c>
      <c r="F73" s="34"/>
      <c r="G73" s="34">
        <v>0</v>
      </c>
      <c r="H73" s="34"/>
      <c r="I73" s="34"/>
      <c r="J73" s="34">
        <v>0</v>
      </c>
      <c r="K73" s="34"/>
      <c r="L73" s="34">
        <f t="shared" si="0"/>
        <v>0</v>
      </c>
      <c r="M73" s="34"/>
      <c r="N73" s="34">
        <v>1</v>
      </c>
      <c r="O73" s="34">
        <v>1</v>
      </c>
      <c r="P73" s="34">
        <v>1</v>
      </c>
      <c r="Q73" s="34">
        <v>1</v>
      </c>
      <c r="R73" s="34">
        <v>3</v>
      </c>
      <c r="S73" s="34">
        <v>0</v>
      </c>
      <c r="T73" s="34"/>
      <c r="U73" s="34" t="s">
        <v>121</v>
      </c>
      <c r="V73" s="34" t="s">
        <v>131</v>
      </c>
      <c r="W73" s="34"/>
      <c r="X73" s="34"/>
      <c r="Y73" s="34" t="s">
        <v>131</v>
      </c>
      <c r="Z73" s="34" t="s">
        <v>124</v>
      </c>
      <c r="AA73" s="34">
        <v>1</v>
      </c>
      <c r="AB73" s="34" t="s">
        <v>141</v>
      </c>
      <c r="AC73" s="34"/>
      <c r="AD73" s="34"/>
      <c r="AE73" s="34" t="s">
        <v>121</v>
      </c>
      <c r="AF73" s="34"/>
    </row>
    <row r="74" spans="1:34" s="35" customFormat="1" ht="15" x14ac:dyDescent="0.25">
      <c r="A74" s="32" t="s">
        <v>270</v>
      </c>
      <c r="B74" s="33" t="s">
        <v>291</v>
      </c>
      <c r="C74" s="34"/>
      <c r="D74" s="34">
        <v>2</v>
      </c>
      <c r="E74" s="34">
        <v>28</v>
      </c>
      <c r="F74" s="34"/>
      <c r="G74" s="34">
        <v>0</v>
      </c>
      <c r="H74" s="34"/>
      <c r="I74" s="34"/>
      <c r="J74" s="34">
        <v>0</v>
      </c>
      <c r="K74" s="34"/>
      <c r="L74" s="34">
        <f t="shared" si="0"/>
        <v>0</v>
      </c>
      <c r="M74" s="34">
        <v>1</v>
      </c>
      <c r="N74" s="34">
        <v>2</v>
      </c>
      <c r="O74" s="34">
        <v>2</v>
      </c>
      <c r="P74" s="34">
        <v>1</v>
      </c>
      <c r="Q74" s="34">
        <v>1</v>
      </c>
      <c r="R74" s="34">
        <v>1</v>
      </c>
      <c r="S74" s="34">
        <v>0</v>
      </c>
      <c r="T74" s="34">
        <v>2016</v>
      </c>
      <c r="U74" s="34">
        <v>1.0640000000000001</v>
      </c>
      <c r="V74" s="34" t="s">
        <v>128</v>
      </c>
      <c r="W74" s="34"/>
      <c r="X74" s="34"/>
      <c r="Y74" s="34" t="s">
        <v>292</v>
      </c>
      <c r="Z74" s="34" t="s">
        <v>132</v>
      </c>
      <c r="AA74" s="34">
        <v>3</v>
      </c>
      <c r="AB74" s="34" t="s">
        <v>125</v>
      </c>
      <c r="AC74" s="34"/>
      <c r="AD74" s="34"/>
      <c r="AE74" s="34">
        <v>1.0640000000000001</v>
      </c>
      <c r="AF74" s="34">
        <v>2016</v>
      </c>
      <c r="AG74" s="35">
        <v>0.96130981124074566</v>
      </c>
      <c r="AH74" s="36" t="s">
        <v>133</v>
      </c>
    </row>
    <row r="75" spans="1:34" s="35" customFormat="1" ht="15" x14ac:dyDescent="0.25">
      <c r="A75" s="32" t="s">
        <v>272</v>
      </c>
      <c r="B75" s="33" t="s">
        <v>293</v>
      </c>
      <c r="C75" s="34">
        <v>1</v>
      </c>
      <c r="D75" s="34">
        <v>0</v>
      </c>
      <c r="E75" s="34">
        <v>0</v>
      </c>
      <c r="F75" s="34"/>
      <c r="G75" s="34">
        <v>0</v>
      </c>
      <c r="H75" s="34"/>
      <c r="I75" s="34"/>
      <c r="J75" s="34">
        <v>0</v>
      </c>
      <c r="K75" s="34"/>
      <c r="L75" s="34">
        <f t="shared" si="0"/>
        <v>0</v>
      </c>
      <c r="M75" s="34"/>
      <c r="N75" s="34"/>
      <c r="O75" s="34"/>
      <c r="P75" s="34"/>
      <c r="Q75" s="34"/>
      <c r="R75" s="34">
        <v>3</v>
      </c>
      <c r="S75" s="34">
        <v>2</v>
      </c>
      <c r="T75" s="34">
        <v>2017</v>
      </c>
      <c r="U75" s="34">
        <v>0.73599999999999999</v>
      </c>
      <c r="V75" s="34" t="s">
        <v>136</v>
      </c>
      <c r="W75" s="34"/>
      <c r="X75" s="34"/>
      <c r="Y75" s="34" t="s">
        <v>131</v>
      </c>
      <c r="Z75" s="34" t="s">
        <v>132</v>
      </c>
      <c r="AA75" s="34">
        <v>1</v>
      </c>
      <c r="AB75" s="34" t="s">
        <v>141</v>
      </c>
      <c r="AC75" s="34"/>
      <c r="AD75" s="34"/>
      <c r="AE75" s="34">
        <v>0.73599999999999999</v>
      </c>
      <c r="AF75" s="34">
        <v>2017</v>
      </c>
    </row>
    <row r="76" spans="1:34" s="35" customFormat="1" ht="15" x14ac:dyDescent="0.25">
      <c r="A76" s="32" t="s">
        <v>274</v>
      </c>
      <c r="B76" s="33" t="s">
        <v>295</v>
      </c>
      <c r="C76" s="34"/>
      <c r="D76" s="34">
        <v>1</v>
      </c>
      <c r="E76" s="34">
        <v>1</v>
      </c>
      <c r="F76" s="34"/>
      <c r="G76" s="34">
        <v>0</v>
      </c>
      <c r="H76" s="34"/>
      <c r="I76" s="34"/>
      <c r="J76" s="34">
        <v>0</v>
      </c>
      <c r="K76" s="34"/>
      <c r="L76" s="34">
        <f t="shared" si="0"/>
        <v>0</v>
      </c>
      <c r="M76" s="34"/>
      <c r="N76" s="34"/>
      <c r="O76" s="34"/>
      <c r="P76" s="34"/>
      <c r="Q76" s="34"/>
      <c r="R76" s="34">
        <v>3</v>
      </c>
      <c r="S76" s="34">
        <v>0</v>
      </c>
      <c r="T76" s="34">
        <v>2017</v>
      </c>
      <c r="U76" s="34">
        <v>1.196</v>
      </c>
      <c r="V76" s="34" t="s">
        <v>123</v>
      </c>
      <c r="W76" s="34"/>
      <c r="X76" s="34"/>
      <c r="Y76" s="34" t="s">
        <v>148</v>
      </c>
      <c r="Z76" s="34" t="s">
        <v>132</v>
      </c>
      <c r="AA76" s="34">
        <v>1</v>
      </c>
      <c r="AB76" s="34" t="s">
        <v>141</v>
      </c>
      <c r="AC76" s="34"/>
      <c r="AD76" s="34"/>
      <c r="AE76" s="34">
        <v>1.196</v>
      </c>
      <c r="AF76" s="34">
        <v>2017</v>
      </c>
      <c r="AG76" s="35">
        <v>1.1845990662511732</v>
      </c>
      <c r="AH76" s="36" t="s">
        <v>138</v>
      </c>
    </row>
    <row r="77" spans="1:34" s="35" customFormat="1" ht="15" x14ac:dyDescent="0.25">
      <c r="A77" s="32" t="s">
        <v>276</v>
      </c>
      <c r="B77" s="33" t="s">
        <v>297</v>
      </c>
      <c r="C77" s="34">
        <v>1</v>
      </c>
      <c r="D77" s="34">
        <v>0</v>
      </c>
      <c r="E77" s="34">
        <v>0</v>
      </c>
      <c r="F77" s="34"/>
      <c r="G77" s="34">
        <v>0</v>
      </c>
      <c r="H77" s="34"/>
      <c r="I77" s="34"/>
      <c r="J77" s="34">
        <v>0</v>
      </c>
      <c r="K77" s="34">
        <v>120.69</v>
      </c>
      <c r="L77" s="34">
        <f t="shared" si="0"/>
        <v>1.9096518987341771</v>
      </c>
      <c r="M77" s="34"/>
      <c r="N77" s="34">
        <v>1</v>
      </c>
      <c r="O77" s="34">
        <v>1</v>
      </c>
      <c r="P77" s="34">
        <v>1</v>
      </c>
      <c r="Q77" s="34">
        <v>1</v>
      </c>
      <c r="R77" s="34">
        <v>1</v>
      </c>
      <c r="S77" s="34">
        <v>1</v>
      </c>
      <c r="T77" s="34">
        <v>2016</v>
      </c>
      <c r="U77" s="34">
        <v>1.048</v>
      </c>
      <c r="V77" s="34" t="s">
        <v>128</v>
      </c>
      <c r="W77" s="34"/>
      <c r="X77" s="34"/>
      <c r="Y77" s="34" t="s">
        <v>123</v>
      </c>
      <c r="Z77" s="34" t="s">
        <v>132</v>
      </c>
      <c r="AA77" s="34">
        <v>7</v>
      </c>
      <c r="AB77" s="34" t="s">
        <v>125</v>
      </c>
      <c r="AC77" s="34"/>
      <c r="AD77" s="34"/>
      <c r="AE77" s="34">
        <v>1.048</v>
      </c>
      <c r="AF77" s="34">
        <v>2016</v>
      </c>
      <c r="AG77" s="35">
        <v>0.89151212949944547</v>
      </c>
      <c r="AH77" s="36" t="s">
        <v>138</v>
      </c>
    </row>
    <row r="78" spans="1:34" s="35" customFormat="1" ht="15" x14ac:dyDescent="0.25">
      <c r="A78" s="32" t="s">
        <v>278</v>
      </c>
      <c r="B78" s="33" t="s">
        <v>299</v>
      </c>
      <c r="C78" s="34"/>
      <c r="D78" s="34">
        <v>3</v>
      </c>
      <c r="E78" s="34">
        <v>0</v>
      </c>
      <c r="F78" s="34">
        <v>1</v>
      </c>
      <c r="G78" s="34">
        <v>3</v>
      </c>
      <c r="H78" s="34"/>
      <c r="I78" s="34"/>
      <c r="J78" s="34">
        <v>0</v>
      </c>
      <c r="K78" s="34"/>
      <c r="L78" s="34">
        <f t="shared" si="0"/>
        <v>0</v>
      </c>
      <c r="M78" s="34"/>
      <c r="N78" s="34">
        <v>1</v>
      </c>
      <c r="O78" s="34">
        <v>1</v>
      </c>
      <c r="P78" s="34">
        <v>4</v>
      </c>
      <c r="Q78" s="34">
        <v>1</v>
      </c>
      <c r="R78" s="34">
        <v>4</v>
      </c>
      <c r="S78" s="34">
        <v>0</v>
      </c>
      <c r="T78" s="34"/>
      <c r="U78" s="34" t="s">
        <v>121</v>
      </c>
      <c r="V78" s="34" t="s">
        <v>122</v>
      </c>
      <c r="W78" s="34"/>
      <c r="X78" s="34"/>
      <c r="Y78" s="34" t="s">
        <v>131</v>
      </c>
      <c r="Z78" s="34" t="s">
        <v>124</v>
      </c>
      <c r="AA78" s="34">
        <v>9</v>
      </c>
      <c r="AB78" s="34" t="s">
        <v>125</v>
      </c>
      <c r="AC78" s="34"/>
      <c r="AD78" s="34"/>
      <c r="AE78" s="34" t="s">
        <v>121</v>
      </c>
      <c r="AF78" s="34"/>
    </row>
    <row r="79" spans="1:34" s="35" customFormat="1" ht="15" x14ac:dyDescent="0.25">
      <c r="A79" s="32" t="s">
        <v>279</v>
      </c>
      <c r="B79" s="33" t="s">
        <v>301</v>
      </c>
      <c r="C79" s="34">
        <v>1</v>
      </c>
      <c r="D79" s="34">
        <v>0</v>
      </c>
      <c r="E79" s="34">
        <v>0</v>
      </c>
      <c r="F79" s="34"/>
      <c r="G79" s="34">
        <v>0</v>
      </c>
      <c r="H79" s="34"/>
      <c r="I79" s="34"/>
      <c r="J79" s="34">
        <v>0</v>
      </c>
      <c r="K79" s="34">
        <v>68.53</v>
      </c>
      <c r="L79" s="34">
        <f t="shared" si="0"/>
        <v>1.0843354430379746</v>
      </c>
      <c r="M79" s="34"/>
      <c r="N79" s="34">
        <v>1</v>
      </c>
      <c r="O79" s="34">
        <v>1</v>
      </c>
      <c r="P79" s="34">
        <v>3</v>
      </c>
      <c r="Q79" s="34">
        <v>1</v>
      </c>
      <c r="R79" s="34">
        <v>3</v>
      </c>
      <c r="S79" s="34">
        <v>3</v>
      </c>
      <c r="T79" s="34">
        <v>2016</v>
      </c>
      <c r="U79" s="34">
        <v>1.073</v>
      </c>
      <c r="V79" s="34" t="s">
        <v>303</v>
      </c>
      <c r="W79" s="34"/>
      <c r="X79" s="34"/>
      <c r="Y79" s="34" t="s">
        <v>131</v>
      </c>
      <c r="Z79" s="34" t="s">
        <v>132</v>
      </c>
      <c r="AA79" s="34">
        <v>7</v>
      </c>
      <c r="AB79" s="34" t="s">
        <v>141</v>
      </c>
      <c r="AC79" s="34"/>
      <c r="AD79" s="34"/>
      <c r="AE79" s="34">
        <v>1.073</v>
      </c>
      <c r="AF79" s="34">
        <v>2016</v>
      </c>
    </row>
    <row r="80" spans="1:34" s="35" customFormat="1" ht="15" x14ac:dyDescent="0.25">
      <c r="A80" s="32" t="s">
        <v>281</v>
      </c>
      <c r="B80" s="33" t="s">
        <v>304</v>
      </c>
      <c r="C80" s="34">
        <v>1</v>
      </c>
      <c r="D80" s="34">
        <v>0</v>
      </c>
      <c r="E80" s="34">
        <v>0</v>
      </c>
      <c r="F80" s="34"/>
      <c r="G80" s="34">
        <v>0</v>
      </c>
      <c r="H80" s="34"/>
      <c r="I80" s="34"/>
      <c r="J80" s="34">
        <v>0</v>
      </c>
      <c r="K80" s="34">
        <v>134.07</v>
      </c>
      <c r="L80" s="34">
        <f t="shared" si="0"/>
        <v>2.1213607594936708</v>
      </c>
      <c r="M80" s="34"/>
      <c r="N80" s="34">
        <v>1</v>
      </c>
      <c r="O80" s="34">
        <v>1</v>
      </c>
      <c r="P80" s="34">
        <v>4</v>
      </c>
      <c r="Q80" s="34">
        <v>1</v>
      </c>
      <c r="R80" s="34">
        <v>3</v>
      </c>
      <c r="S80" s="34">
        <v>0</v>
      </c>
      <c r="T80" s="34">
        <v>2016</v>
      </c>
      <c r="U80" s="34">
        <v>0.93300000000000005</v>
      </c>
      <c r="V80" s="34" t="s">
        <v>136</v>
      </c>
      <c r="W80" s="34"/>
      <c r="X80" s="34"/>
      <c r="Y80" s="34" t="s">
        <v>123</v>
      </c>
      <c r="Z80" s="34" t="s">
        <v>124</v>
      </c>
      <c r="AA80" s="34">
        <v>2</v>
      </c>
      <c r="AB80" s="34" t="s">
        <v>141</v>
      </c>
      <c r="AC80" s="34"/>
      <c r="AD80" s="34"/>
      <c r="AE80" s="34">
        <v>0.93300000000000005</v>
      </c>
      <c r="AF80" s="34">
        <v>2016</v>
      </c>
    </row>
    <row r="81" spans="1:34" s="35" customFormat="1" ht="15" x14ac:dyDescent="0.25">
      <c r="A81" s="32" t="s">
        <v>283</v>
      </c>
      <c r="B81" s="33" t="s">
        <v>306</v>
      </c>
      <c r="C81" s="34">
        <v>1</v>
      </c>
      <c r="D81" s="34">
        <v>0</v>
      </c>
      <c r="E81" s="34">
        <v>0</v>
      </c>
      <c r="F81" s="34"/>
      <c r="G81" s="34">
        <v>0</v>
      </c>
      <c r="H81" s="34"/>
      <c r="I81" s="34"/>
      <c r="J81" s="34">
        <v>0</v>
      </c>
      <c r="K81" s="34">
        <v>56.15</v>
      </c>
      <c r="L81" s="34">
        <f t="shared" si="0"/>
        <v>0.88844936708860756</v>
      </c>
      <c r="M81" s="34"/>
      <c r="N81" s="34">
        <v>1</v>
      </c>
      <c r="O81" s="34">
        <v>1</v>
      </c>
      <c r="P81" s="34">
        <v>3</v>
      </c>
      <c r="Q81" s="34">
        <v>1</v>
      </c>
      <c r="R81" s="34">
        <v>3</v>
      </c>
      <c r="S81" s="34">
        <v>0</v>
      </c>
      <c r="T81" s="34">
        <v>2016</v>
      </c>
      <c r="U81" s="34">
        <v>1.0569999999999999</v>
      </c>
      <c r="V81" s="34" t="s">
        <v>122</v>
      </c>
      <c r="W81" s="34"/>
      <c r="X81" s="34"/>
      <c r="Y81" s="34" t="s">
        <v>131</v>
      </c>
      <c r="Z81" s="34" t="s">
        <v>124</v>
      </c>
      <c r="AA81" s="34">
        <v>2</v>
      </c>
      <c r="AB81" s="34" t="s">
        <v>141</v>
      </c>
      <c r="AC81" s="34"/>
      <c r="AD81" s="34"/>
      <c r="AE81" s="34">
        <v>1.0569999999999999</v>
      </c>
      <c r="AF81" s="34">
        <v>2016</v>
      </c>
      <c r="AG81" s="35">
        <v>1.1306996188417111</v>
      </c>
      <c r="AH81" s="36" t="s">
        <v>138</v>
      </c>
    </row>
    <row r="82" spans="1:34" s="35" customFormat="1" ht="26.25" x14ac:dyDescent="0.25">
      <c r="A82" s="32" t="s">
        <v>285</v>
      </c>
      <c r="B82" s="33" t="s">
        <v>308</v>
      </c>
      <c r="C82" s="34"/>
      <c r="D82" s="34">
        <v>0</v>
      </c>
      <c r="E82" s="34">
        <v>1</v>
      </c>
      <c r="F82" s="34"/>
      <c r="G82" s="34">
        <v>0</v>
      </c>
      <c r="H82" s="34"/>
      <c r="I82" s="34"/>
      <c r="J82" s="34">
        <v>0</v>
      </c>
      <c r="K82" s="34"/>
      <c r="L82" s="34">
        <f t="shared" si="0"/>
        <v>0</v>
      </c>
      <c r="M82" s="34"/>
      <c r="N82" s="34">
        <v>1</v>
      </c>
      <c r="O82" s="34">
        <v>1</v>
      </c>
      <c r="P82" s="34">
        <v>3</v>
      </c>
      <c r="Q82" s="34">
        <v>1</v>
      </c>
      <c r="R82" s="34">
        <v>3</v>
      </c>
      <c r="S82" s="34">
        <v>3</v>
      </c>
      <c r="T82" s="34"/>
      <c r="U82" s="34" t="s">
        <v>121</v>
      </c>
      <c r="V82" s="34" t="s">
        <v>123</v>
      </c>
      <c r="W82" s="34"/>
      <c r="X82" s="34"/>
      <c r="Y82" s="34" t="s">
        <v>131</v>
      </c>
      <c r="Z82" s="34" t="s">
        <v>124</v>
      </c>
      <c r="AA82" s="34">
        <v>2</v>
      </c>
      <c r="AB82" s="34" t="s">
        <v>141</v>
      </c>
      <c r="AC82" s="34"/>
      <c r="AD82" s="34"/>
      <c r="AE82" s="34" t="s">
        <v>121</v>
      </c>
      <c r="AF82" s="34"/>
      <c r="AG82" s="35">
        <v>1.1550086841529439</v>
      </c>
      <c r="AH82" s="36" t="s">
        <v>138</v>
      </c>
    </row>
    <row r="83" spans="1:34" s="35" customFormat="1" ht="26.25" x14ac:dyDescent="0.25">
      <c r="A83" s="32" t="s">
        <v>286</v>
      </c>
      <c r="B83" s="33" t="s">
        <v>310</v>
      </c>
      <c r="C83" s="34"/>
      <c r="D83" s="34">
        <v>0</v>
      </c>
      <c r="E83" s="34">
        <v>1</v>
      </c>
      <c r="F83" s="34"/>
      <c r="G83" s="34">
        <v>0</v>
      </c>
      <c r="H83" s="34"/>
      <c r="I83" s="34"/>
      <c r="J83" s="34">
        <v>0</v>
      </c>
      <c r="K83" s="34"/>
      <c r="L83" s="34">
        <f t="shared" si="0"/>
        <v>0</v>
      </c>
      <c r="M83" s="34"/>
      <c r="N83" s="34">
        <v>1</v>
      </c>
      <c r="O83" s="34">
        <v>1</v>
      </c>
      <c r="P83" s="34">
        <v>1</v>
      </c>
      <c r="Q83" s="34">
        <v>1</v>
      </c>
      <c r="R83" s="34">
        <v>1</v>
      </c>
      <c r="S83" s="34">
        <v>0</v>
      </c>
      <c r="T83" s="34"/>
      <c r="U83" s="34" t="s">
        <v>121</v>
      </c>
      <c r="V83" s="34" t="s">
        <v>136</v>
      </c>
      <c r="W83" s="34"/>
      <c r="X83" s="34"/>
      <c r="Y83" s="34" t="s">
        <v>131</v>
      </c>
      <c r="Z83" s="34" t="s">
        <v>124</v>
      </c>
      <c r="AA83" s="34">
        <v>2</v>
      </c>
      <c r="AB83" s="34" t="s">
        <v>125</v>
      </c>
      <c r="AC83" s="34"/>
      <c r="AD83" s="34"/>
      <c r="AE83" s="34" t="s">
        <v>121</v>
      </c>
      <c r="AF83" s="34"/>
    </row>
    <row r="84" spans="1:34" s="35" customFormat="1" ht="15" x14ac:dyDescent="0.25">
      <c r="A84" s="32" t="s">
        <v>287</v>
      </c>
      <c r="B84" s="33" t="s">
        <v>312</v>
      </c>
      <c r="C84" s="34">
        <v>1</v>
      </c>
      <c r="D84" s="34">
        <v>0</v>
      </c>
      <c r="E84" s="34">
        <v>0</v>
      </c>
      <c r="F84" s="34"/>
      <c r="G84" s="34">
        <v>0</v>
      </c>
      <c r="H84" s="34"/>
      <c r="I84" s="34"/>
      <c r="J84" s="34">
        <v>0</v>
      </c>
      <c r="K84" s="34">
        <v>36.6</v>
      </c>
      <c r="L84" s="34">
        <f t="shared" si="0"/>
        <v>0.57911392405063289</v>
      </c>
      <c r="M84" s="34"/>
      <c r="N84" s="34">
        <v>1</v>
      </c>
      <c r="O84" s="34">
        <v>1</v>
      </c>
      <c r="P84" s="34">
        <v>3</v>
      </c>
      <c r="Q84" s="34">
        <v>1</v>
      </c>
      <c r="R84" s="34">
        <v>3</v>
      </c>
      <c r="S84" s="34">
        <v>2</v>
      </c>
      <c r="T84" s="34">
        <v>2016</v>
      </c>
      <c r="U84" s="34">
        <v>1.1299999999999999</v>
      </c>
      <c r="V84" s="34" t="s">
        <v>123</v>
      </c>
      <c r="W84" s="34"/>
      <c r="X84" s="34"/>
      <c r="Y84" s="34" t="s">
        <v>131</v>
      </c>
      <c r="Z84" s="34" t="s">
        <v>124</v>
      </c>
      <c r="AA84" s="34">
        <v>2</v>
      </c>
      <c r="AB84" s="34" t="s">
        <v>141</v>
      </c>
      <c r="AC84" s="34"/>
      <c r="AD84" s="34"/>
      <c r="AE84" s="34">
        <v>1.1299999999999999</v>
      </c>
      <c r="AF84" s="34">
        <v>2016</v>
      </c>
    </row>
    <row r="85" spans="1:34" s="35" customFormat="1" ht="15" x14ac:dyDescent="0.25">
      <c r="A85" s="32" t="s">
        <v>290</v>
      </c>
      <c r="B85" s="33" t="s">
        <v>315</v>
      </c>
      <c r="C85" s="34">
        <v>1</v>
      </c>
      <c r="D85" s="34">
        <v>0</v>
      </c>
      <c r="E85" s="34">
        <v>0</v>
      </c>
      <c r="F85" s="34"/>
      <c r="G85" s="34">
        <v>0</v>
      </c>
      <c r="H85" s="34"/>
      <c r="I85" s="34"/>
      <c r="J85" s="34">
        <v>0</v>
      </c>
      <c r="K85" s="34"/>
      <c r="L85" s="34">
        <f t="shared" si="0"/>
        <v>0</v>
      </c>
      <c r="M85" s="34"/>
      <c r="N85" s="34">
        <v>1</v>
      </c>
      <c r="O85" s="34">
        <v>1</v>
      </c>
      <c r="P85" s="34">
        <v>3</v>
      </c>
      <c r="Q85" s="34">
        <v>1</v>
      </c>
      <c r="R85" s="34">
        <v>3</v>
      </c>
      <c r="S85" s="34">
        <v>0</v>
      </c>
      <c r="T85" s="34"/>
      <c r="U85" s="34" t="s">
        <v>121</v>
      </c>
      <c r="V85" s="34" t="s">
        <v>128</v>
      </c>
      <c r="W85" s="34"/>
      <c r="X85" s="34"/>
      <c r="Y85" s="34" t="s">
        <v>131</v>
      </c>
      <c r="Z85" s="34" t="s">
        <v>124</v>
      </c>
      <c r="AA85" s="34">
        <v>2</v>
      </c>
      <c r="AB85" s="34" t="s">
        <v>141</v>
      </c>
      <c r="AC85" s="34"/>
      <c r="AD85" s="34"/>
      <c r="AE85" s="34" t="s">
        <v>121</v>
      </c>
      <c r="AF85" s="34"/>
      <c r="AG85" s="35">
        <v>1.0105926952254016</v>
      </c>
      <c r="AH85" s="36" t="s">
        <v>138</v>
      </c>
    </row>
    <row r="86" spans="1:34" s="35" customFormat="1" ht="15" x14ac:dyDescent="0.25">
      <c r="A86" s="32" t="s">
        <v>294</v>
      </c>
      <c r="B86" s="33" t="s">
        <v>317</v>
      </c>
      <c r="C86" s="34">
        <v>1</v>
      </c>
      <c r="D86" s="34">
        <v>0</v>
      </c>
      <c r="E86" s="34">
        <v>0</v>
      </c>
      <c r="F86" s="34"/>
      <c r="G86" s="34">
        <v>0</v>
      </c>
      <c r="H86" s="34"/>
      <c r="I86" s="34"/>
      <c r="J86" s="34">
        <v>0</v>
      </c>
      <c r="K86" s="34"/>
      <c r="L86" s="34">
        <f t="shared" si="0"/>
        <v>0</v>
      </c>
      <c r="M86" s="34">
        <v>1</v>
      </c>
      <c r="N86" s="34">
        <v>2</v>
      </c>
      <c r="O86" s="34">
        <v>2</v>
      </c>
      <c r="P86" s="34">
        <v>3</v>
      </c>
      <c r="Q86" s="34">
        <v>1</v>
      </c>
      <c r="R86" s="34">
        <v>3</v>
      </c>
      <c r="S86" s="34">
        <v>0</v>
      </c>
      <c r="T86" s="34">
        <v>2016</v>
      </c>
      <c r="U86" s="34">
        <v>1.08</v>
      </c>
      <c r="V86" s="34" t="s">
        <v>136</v>
      </c>
      <c r="W86" s="34"/>
      <c r="X86" s="34"/>
      <c r="Y86" s="34" t="s">
        <v>131</v>
      </c>
      <c r="Z86" s="34" t="s">
        <v>124</v>
      </c>
      <c r="AA86" s="34">
        <v>2</v>
      </c>
      <c r="AB86" s="34" t="s">
        <v>125</v>
      </c>
      <c r="AC86" s="34"/>
      <c r="AD86" s="34"/>
      <c r="AE86" s="34">
        <v>1.08</v>
      </c>
      <c r="AF86" s="34">
        <v>2016</v>
      </c>
    </row>
    <row r="87" spans="1:34" s="35" customFormat="1" ht="15" x14ac:dyDescent="0.25">
      <c r="A87" s="32" t="s">
        <v>296</v>
      </c>
      <c r="B87" s="33" t="s">
        <v>319</v>
      </c>
      <c r="C87" s="34">
        <v>1</v>
      </c>
      <c r="D87" s="34">
        <v>0</v>
      </c>
      <c r="E87" s="34">
        <v>0</v>
      </c>
      <c r="F87" s="34"/>
      <c r="G87" s="34">
        <v>0</v>
      </c>
      <c r="H87" s="34"/>
      <c r="I87" s="34"/>
      <c r="J87" s="34">
        <v>0</v>
      </c>
      <c r="K87" s="34">
        <v>37.549999999999997</v>
      </c>
      <c r="L87" s="34">
        <f t="shared" si="0"/>
        <v>0.59414556962025311</v>
      </c>
      <c r="M87" s="34"/>
      <c r="N87" s="34"/>
      <c r="O87" s="34"/>
      <c r="P87" s="34"/>
      <c r="Q87" s="34"/>
      <c r="R87" s="34">
        <v>3</v>
      </c>
      <c r="S87" s="34">
        <v>3</v>
      </c>
      <c r="T87" s="34">
        <v>2016</v>
      </c>
      <c r="U87" s="34">
        <v>1.08</v>
      </c>
      <c r="V87" s="34" t="s">
        <v>123</v>
      </c>
      <c r="W87" s="34"/>
      <c r="X87" s="34"/>
      <c r="Y87" s="34" t="s">
        <v>131</v>
      </c>
      <c r="Z87" s="34" t="s">
        <v>124</v>
      </c>
      <c r="AA87" s="34">
        <v>2</v>
      </c>
      <c r="AB87" s="34" t="s">
        <v>125</v>
      </c>
      <c r="AC87" s="34"/>
      <c r="AD87" s="34"/>
      <c r="AE87" s="34">
        <v>1.08</v>
      </c>
      <c r="AF87" s="34">
        <v>2016</v>
      </c>
    </row>
    <row r="88" spans="1:34" s="35" customFormat="1" ht="15" x14ac:dyDescent="0.25">
      <c r="A88" s="32" t="s">
        <v>298</v>
      </c>
      <c r="B88" s="33" t="s">
        <v>320</v>
      </c>
      <c r="C88" s="34">
        <v>1</v>
      </c>
      <c r="D88" s="34">
        <v>0</v>
      </c>
      <c r="E88" s="34">
        <v>0</v>
      </c>
      <c r="F88" s="34"/>
      <c r="G88" s="34">
        <v>0</v>
      </c>
      <c r="H88" s="34"/>
      <c r="I88" s="34"/>
      <c r="J88" s="34">
        <v>0</v>
      </c>
      <c r="K88" s="34">
        <v>119.55</v>
      </c>
      <c r="L88" s="34">
        <f t="shared" si="0"/>
        <v>1.8916139240506329</v>
      </c>
      <c r="M88" s="34">
        <v>1</v>
      </c>
      <c r="N88" s="34">
        <v>2</v>
      </c>
      <c r="O88" s="34">
        <v>1</v>
      </c>
      <c r="P88" s="34">
        <v>4</v>
      </c>
      <c r="Q88" s="34">
        <v>1</v>
      </c>
      <c r="R88" s="34">
        <v>3</v>
      </c>
      <c r="S88" s="34">
        <v>0</v>
      </c>
      <c r="T88" s="34">
        <v>2016</v>
      </c>
      <c r="U88" s="34">
        <v>0.30299999999999999</v>
      </c>
      <c r="V88" s="34" t="s">
        <v>122</v>
      </c>
      <c r="W88" s="34"/>
      <c r="X88" s="34"/>
      <c r="Y88" s="34" t="s">
        <v>123</v>
      </c>
      <c r="Z88" s="34" t="s">
        <v>124</v>
      </c>
      <c r="AA88" s="34">
        <v>2</v>
      </c>
      <c r="AB88" s="34" t="s">
        <v>125</v>
      </c>
      <c r="AC88" s="34"/>
      <c r="AD88" s="34"/>
      <c r="AE88" s="34">
        <v>0.30299999999999999</v>
      </c>
      <c r="AF88" s="34">
        <v>2016</v>
      </c>
    </row>
    <row r="89" spans="1:34" s="35" customFormat="1" ht="15" x14ac:dyDescent="0.25">
      <c r="A89" s="32" t="s">
        <v>300</v>
      </c>
      <c r="B89" s="33" t="s">
        <v>321</v>
      </c>
      <c r="C89" s="34">
        <v>1</v>
      </c>
      <c r="D89" s="34">
        <v>0</v>
      </c>
      <c r="E89" s="34">
        <v>0</v>
      </c>
      <c r="F89" s="34"/>
      <c r="G89" s="34">
        <v>0</v>
      </c>
      <c r="H89" s="34"/>
      <c r="I89" s="34"/>
      <c r="J89" s="34">
        <v>0</v>
      </c>
      <c r="K89" s="34">
        <v>60.28</v>
      </c>
      <c r="L89" s="34">
        <f t="shared" si="0"/>
        <v>0.95379746835443036</v>
      </c>
      <c r="M89" s="34"/>
      <c r="N89" s="34">
        <v>1</v>
      </c>
      <c r="O89" s="34">
        <v>1</v>
      </c>
      <c r="P89" s="34"/>
      <c r="Q89" s="34"/>
      <c r="R89" s="34">
        <v>3</v>
      </c>
      <c r="S89" s="34">
        <v>0</v>
      </c>
      <c r="T89" s="34">
        <v>2016</v>
      </c>
      <c r="U89" s="34">
        <v>1.1839999999999999</v>
      </c>
      <c r="V89" s="34" t="s">
        <v>122</v>
      </c>
      <c r="W89" s="34"/>
      <c r="X89" s="34"/>
      <c r="Y89" s="34" t="s">
        <v>131</v>
      </c>
      <c r="Z89" s="34" t="s">
        <v>132</v>
      </c>
      <c r="AA89" s="34">
        <v>5</v>
      </c>
      <c r="AB89" s="34" t="s">
        <v>141</v>
      </c>
      <c r="AC89" s="34"/>
      <c r="AD89" s="34"/>
      <c r="AE89" s="34">
        <v>1.1839999999999999</v>
      </c>
      <c r="AF89" s="34">
        <v>2016</v>
      </c>
      <c r="AG89" s="35">
        <v>1.7112351430979464</v>
      </c>
      <c r="AH89" s="36" t="s">
        <v>138</v>
      </c>
    </row>
    <row r="90" spans="1:34" s="35" customFormat="1" ht="15" x14ac:dyDescent="0.25">
      <c r="A90" s="32" t="s">
        <v>302</v>
      </c>
      <c r="B90" s="33" t="s">
        <v>323</v>
      </c>
      <c r="C90" s="34">
        <v>1</v>
      </c>
      <c r="D90" s="34">
        <v>0</v>
      </c>
      <c r="E90" s="34">
        <v>0</v>
      </c>
      <c r="F90" s="34"/>
      <c r="G90" s="34">
        <v>0</v>
      </c>
      <c r="H90" s="34"/>
      <c r="I90" s="34"/>
      <c r="J90" s="34">
        <v>0</v>
      </c>
      <c r="K90" s="34">
        <v>51</v>
      </c>
      <c r="L90" s="34">
        <f t="shared" si="0"/>
        <v>0.80696202531645567</v>
      </c>
      <c r="M90" s="34"/>
      <c r="N90" s="34">
        <v>1</v>
      </c>
      <c r="O90" s="34">
        <v>1</v>
      </c>
      <c r="P90" s="34">
        <v>1</v>
      </c>
      <c r="Q90" s="34">
        <v>1</v>
      </c>
      <c r="R90" s="34">
        <v>1</v>
      </c>
      <c r="S90" s="34">
        <v>1</v>
      </c>
      <c r="T90" s="34">
        <v>2016</v>
      </c>
      <c r="U90" s="34">
        <v>1.353</v>
      </c>
      <c r="V90" s="34" t="s">
        <v>131</v>
      </c>
      <c r="W90" s="34"/>
      <c r="X90" s="34"/>
      <c r="Y90" s="34" t="s">
        <v>148</v>
      </c>
      <c r="Z90" s="34" t="s">
        <v>124</v>
      </c>
      <c r="AA90" s="34">
        <v>5</v>
      </c>
      <c r="AB90" s="34" t="s">
        <v>141</v>
      </c>
      <c r="AC90" s="34"/>
      <c r="AD90" s="34"/>
      <c r="AE90" s="34">
        <v>1.353</v>
      </c>
      <c r="AF90" s="34">
        <v>2016</v>
      </c>
      <c r="AG90" s="35">
        <v>1.056431373132362</v>
      </c>
      <c r="AH90" s="36" t="s">
        <v>138</v>
      </c>
    </row>
    <row r="91" spans="1:34" s="35" customFormat="1" ht="15" x14ac:dyDescent="0.25">
      <c r="A91" s="32" t="s">
        <v>305</v>
      </c>
      <c r="B91" s="33" t="s">
        <v>324</v>
      </c>
      <c r="C91" s="34"/>
      <c r="D91" s="34">
        <v>4</v>
      </c>
      <c r="E91" s="34">
        <v>0</v>
      </c>
      <c r="F91" s="34">
        <v>1</v>
      </c>
      <c r="G91" s="34">
        <v>2</v>
      </c>
      <c r="H91" s="34"/>
      <c r="I91" s="34"/>
      <c r="J91" s="34">
        <v>0</v>
      </c>
      <c r="K91" s="34">
        <v>56.08</v>
      </c>
      <c r="L91" s="34">
        <f t="shared" si="0"/>
        <v>0.88734177215189869</v>
      </c>
      <c r="M91" s="34"/>
      <c r="N91" s="34"/>
      <c r="O91" s="34"/>
      <c r="P91" s="34"/>
      <c r="Q91" s="34"/>
      <c r="R91" s="34">
        <v>3</v>
      </c>
      <c r="S91" s="34">
        <v>4</v>
      </c>
      <c r="T91" s="34">
        <v>2017</v>
      </c>
      <c r="U91" s="34">
        <v>1.0369999999999999</v>
      </c>
      <c r="V91" s="34" t="s">
        <v>131</v>
      </c>
      <c r="W91" s="34"/>
      <c r="X91" s="34"/>
      <c r="Y91" s="34" t="s">
        <v>131</v>
      </c>
      <c r="Z91" s="34" t="s">
        <v>132</v>
      </c>
      <c r="AA91" s="34">
        <v>1</v>
      </c>
      <c r="AB91" s="34" t="s">
        <v>141</v>
      </c>
      <c r="AC91" s="34"/>
      <c r="AD91" s="34"/>
      <c r="AE91" s="34">
        <v>1.0369999999999999</v>
      </c>
      <c r="AF91" s="34">
        <v>2017</v>
      </c>
      <c r="AG91" s="35">
        <v>0.90129701713333199</v>
      </c>
      <c r="AH91" s="36" t="s">
        <v>138</v>
      </c>
    </row>
    <row r="92" spans="1:34" s="35" customFormat="1" ht="15" x14ac:dyDescent="0.25">
      <c r="A92" s="32" t="s">
        <v>307</v>
      </c>
      <c r="B92" s="33" t="s">
        <v>326</v>
      </c>
      <c r="C92" s="34"/>
      <c r="D92" s="34">
        <v>3</v>
      </c>
      <c r="E92" s="34">
        <v>1</v>
      </c>
      <c r="F92" s="34">
        <v>2</v>
      </c>
      <c r="G92" s="34">
        <v>1</v>
      </c>
      <c r="H92" s="34"/>
      <c r="I92" s="34"/>
      <c r="J92" s="34">
        <v>0</v>
      </c>
      <c r="K92" s="34">
        <v>63</v>
      </c>
      <c r="L92" s="34">
        <f t="shared" si="0"/>
        <v>0.99683544303797467</v>
      </c>
      <c r="M92" s="34"/>
      <c r="N92" s="34">
        <v>1</v>
      </c>
      <c r="O92" s="34">
        <v>1</v>
      </c>
      <c r="P92" s="34"/>
      <c r="Q92" s="34"/>
      <c r="R92" s="34">
        <v>3</v>
      </c>
      <c r="S92" s="34">
        <v>0</v>
      </c>
      <c r="T92" s="34">
        <v>2016</v>
      </c>
      <c r="U92" s="34">
        <v>0.84799999999999998</v>
      </c>
      <c r="V92" s="34" t="s">
        <v>123</v>
      </c>
      <c r="W92" s="34"/>
      <c r="X92" s="34"/>
      <c r="Y92" s="34" t="s">
        <v>131</v>
      </c>
      <c r="Z92" s="34" t="s">
        <v>132</v>
      </c>
      <c r="AA92" s="34">
        <v>3</v>
      </c>
      <c r="AB92" s="34" t="s">
        <v>125</v>
      </c>
      <c r="AC92" s="34"/>
      <c r="AD92" s="34"/>
      <c r="AE92" s="34">
        <v>0.84799999999999998</v>
      </c>
      <c r="AF92" s="34">
        <v>2016</v>
      </c>
      <c r="AG92" s="35">
        <v>1.0392124566391117</v>
      </c>
      <c r="AH92" s="36" t="s">
        <v>138</v>
      </c>
    </row>
    <row r="93" spans="1:34" s="35" customFormat="1" ht="15" x14ac:dyDescent="0.25">
      <c r="A93" s="32" t="s">
        <v>309</v>
      </c>
      <c r="B93" s="33" t="s">
        <v>328</v>
      </c>
      <c r="C93" s="34">
        <v>1</v>
      </c>
      <c r="D93" s="34">
        <v>0</v>
      </c>
      <c r="E93" s="34">
        <v>0</v>
      </c>
      <c r="F93" s="34"/>
      <c r="G93" s="34">
        <v>0</v>
      </c>
      <c r="H93" s="34"/>
      <c r="I93" s="34"/>
      <c r="J93" s="34">
        <v>0</v>
      </c>
      <c r="K93" s="34">
        <v>43.85</v>
      </c>
      <c r="L93" s="34">
        <f t="shared" si="0"/>
        <v>0.69382911392405067</v>
      </c>
      <c r="M93" s="34"/>
      <c r="N93" s="34"/>
      <c r="O93" s="34"/>
      <c r="P93" s="34"/>
      <c r="Q93" s="34"/>
      <c r="R93" s="34">
        <v>1</v>
      </c>
      <c r="S93" s="34">
        <v>1</v>
      </c>
      <c r="T93" s="34">
        <v>2017</v>
      </c>
      <c r="U93" s="34">
        <v>0.85599999999999998</v>
      </c>
      <c r="V93" s="34" t="s">
        <v>123</v>
      </c>
      <c r="W93" s="34"/>
      <c r="X93" s="34"/>
      <c r="Y93" s="34" t="s">
        <v>137</v>
      </c>
      <c r="Z93" s="34" t="s">
        <v>132</v>
      </c>
      <c r="AA93" s="34">
        <v>1</v>
      </c>
      <c r="AB93" s="34" t="s">
        <v>141</v>
      </c>
      <c r="AC93" s="34"/>
      <c r="AD93" s="34"/>
      <c r="AE93" s="34">
        <v>0.85599999999999998</v>
      </c>
      <c r="AF93" s="34">
        <v>2017</v>
      </c>
      <c r="AG93" s="35">
        <v>1.0288473197554255</v>
      </c>
      <c r="AH93" s="36" t="s">
        <v>330</v>
      </c>
    </row>
    <row r="94" spans="1:34" s="35" customFormat="1" ht="15" x14ac:dyDescent="0.25">
      <c r="A94" s="32" t="s">
        <v>311</v>
      </c>
      <c r="B94" s="33" t="s">
        <v>331</v>
      </c>
      <c r="C94" s="34"/>
      <c r="D94" s="34">
        <v>17</v>
      </c>
      <c r="E94" s="34">
        <v>3</v>
      </c>
      <c r="F94" s="34">
        <v>1</v>
      </c>
      <c r="G94" s="34">
        <v>17</v>
      </c>
      <c r="H94" s="34">
        <v>1</v>
      </c>
      <c r="I94" s="34">
        <v>2</v>
      </c>
      <c r="J94" s="34">
        <v>3</v>
      </c>
      <c r="K94" s="34"/>
      <c r="L94" s="34">
        <f t="shared" si="0"/>
        <v>0</v>
      </c>
      <c r="M94" s="34">
        <v>1</v>
      </c>
      <c r="N94" s="34">
        <v>2</v>
      </c>
      <c r="O94" s="34">
        <v>2</v>
      </c>
      <c r="P94" s="34">
        <v>1</v>
      </c>
      <c r="Q94" s="34">
        <v>1</v>
      </c>
      <c r="R94" s="34">
        <v>1</v>
      </c>
      <c r="S94" s="34">
        <v>1</v>
      </c>
      <c r="T94" s="34"/>
      <c r="U94" s="34" t="s">
        <v>121</v>
      </c>
      <c r="V94" s="34" t="s">
        <v>136</v>
      </c>
      <c r="W94" s="34"/>
      <c r="X94" s="34"/>
      <c r="Y94" s="34" t="s">
        <v>123</v>
      </c>
      <c r="Z94" s="34" t="s">
        <v>124</v>
      </c>
      <c r="AA94" s="34">
        <v>6</v>
      </c>
      <c r="AB94" s="34" t="s">
        <v>125</v>
      </c>
      <c r="AC94" s="34"/>
      <c r="AD94" s="34"/>
      <c r="AE94" s="34" t="s">
        <v>121</v>
      </c>
      <c r="AF94" s="34"/>
      <c r="AG94" s="35">
        <v>1.3338172648107154</v>
      </c>
      <c r="AH94" s="36" t="s">
        <v>138</v>
      </c>
    </row>
    <row r="95" spans="1:34" s="35" customFormat="1" ht="15" x14ac:dyDescent="0.25">
      <c r="A95" s="32" t="s">
        <v>313</v>
      </c>
      <c r="B95" s="33" t="s">
        <v>334</v>
      </c>
      <c r="C95" s="34"/>
      <c r="D95" s="34">
        <v>3</v>
      </c>
      <c r="E95" s="34">
        <v>1</v>
      </c>
      <c r="F95" s="34">
        <v>1</v>
      </c>
      <c r="G95" s="34">
        <v>3</v>
      </c>
      <c r="H95" s="34"/>
      <c r="I95" s="34"/>
      <c r="J95" s="34">
        <v>0</v>
      </c>
      <c r="K95" s="34"/>
      <c r="L95" s="34">
        <f t="shared" si="0"/>
        <v>0</v>
      </c>
      <c r="M95" s="34"/>
      <c r="N95" s="34">
        <v>1</v>
      </c>
      <c r="O95" s="34">
        <v>1</v>
      </c>
      <c r="P95" s="34">
        <v>1</v>
      </c>
      <c r="Q95" s="34">
        <v>1</v>
      </c>
      <c r="R95" s="34">
        <v>1</v>
      </c>
      <c r="S95" s="34">
        <v>0</v>
      </c>
      <c r="T95" s="34"/>
      <c r="U95" s="34" t="s">
        <v>121</v>
      </c>
      <c r="V95" s="34" t="s">
        <v>122</v>
      </c>
      <c r="W95" s="34"/>
      <c r="X95" s="34"/>
      <c r="Y95" s="34" t="s">
        <v>195</v>
      </c>
      <c r="Z95" s="34" t="s">
        <v>124</v>
      </c>
      <c r="AA95" s="34">
        <v>9</v>
      </c>
      <c r="AB95" s="34" t="s">
        <v>125</v>
      </c>
      <c r="AC95" s="34"/>
      <c r="AD95" s="34"/>
      <c r="AE95" s="34" t="s">
        <v>121</v>
      </c>
      <c r="AF95" s="34"/>
    </row>
    <row r="96" spans="1:34" s="35" customFormat="1" ht="15" x14ac:dyDescent="0.25">
      <c r="A96" s="32" t="s">
        <v>314</v>
      </c>
      <c r="B96" s="33" t="s">
        <v>336</v>
      </c>
      <c r="C96" s="34"/>
      <c r="D96" s="34">
        <v>47</v>
      </c>
      <c r="E96" s="34">
        <v>26</v>
      </c>
      <c r="F96" s="34">
        <v>1</v>
      </c>
      <c r="G96" s="34">
        <v>23</v>
      </c>
      <c r="H96" s="34">
        <v>1</v>
      </c>
      <c r="I96" s="34">
        <v>1</v>
      </c>
      <c r="J96" s="34">
        <v>25</v>
      </c>
      <c r="K96" s="34"/>
      <c r="L96" s="34">
        <f t="shared" si="0"/>
        <v>0</v>
      </c>
      <c r="M96" s="34"/>
      <c r="N96" s="34">
        <v>1</v>
      </c>
      <c r="O96" s="34">
        <v>1</v>
      </c>
      <c r="P96" s="34">
        <v>1</v>
      </c>
      <c r="Q96" s="34">
        <v>1</v>
      </c>
      <c r="R96" s="34">
        <v>1</v>
      </c>
      <c r="S96" s="34">
        <v>1</v>
      </c>
      <c r="T96" s="34">
        <v>2016</v>
      </c>
      <c r="U96" s="34">
        <v>0.86899999999999999</v>
      </c>
      <c r="V96" s="34" t="s">
        <v>128</v>
      </c>
      <c r="W96" s="34"/>
      <c r="X96" s="34"/>
      <c r="Y96" s="34" t="s">
        <v>123</v>
      </c>
      <c r="Z96" s="34" t="s">
        <v>132</v>
      </c>
      <c r="AA96" s="34">
        <v>3</v>
      </c>
      <c r="AB96" s="34" t="s">
        <v>125</v>
      </c>
      <c r="AC96" s="34"/>
      <c r="AD96" s="34"/>
      <c r="AE96" s="34">
        <v>0.86899999999999999</v>
      </c>
      <c r="AF96" s="34">
        <v>2016</v>
      </c>
    </row>
    <row r="97" spans="1:34" s="35" customFormat="1" ht="15" x14ac:dyDescent="0.25">
      <c r="A97" s="32" t="s">
        <v>316</v>
      </c>
      <c r="B97" s="33" t="s">
        <v>338</v>
      </c>
      <c r="C97" s="34"/>
      <c r="D97" s="34">
        <v>0</v>
      </c>
      <c r="E97" s="34">
        <v>2</v>
      </c>
      <c r="F97" s="34"/>
      <c r="G97" s="34">
        <v>0</v>
      </c>
      <c r="H97" s="34">
        <v>2</v>
      </c>
      <c r="I97" s="34">
        <v>2</v>
      </c>
      <c r="J97" s="34">
        <v>2</v>
      </c>
      <c r="K97" s="34"/>
      <c r="L97" s="34">
        <f t="shared" si="0"/>
        <v>0</v>
      </c>
      <c r="M97" s="34"/>
      <c r="N97" s="34">
        <v>1</v>
      </c>
      <c r="O97" s="34">
        <v>1</v>
      </c>
      <c r="P97" s="34">
        <v>1</v>
      </c>
      <c r="Q97" s="34">
        <v>1</v>
      </c>
      <c r="R97" s="34">
        <v>1</v>
      </c>
      <c r="S97" s="34">
        <v>0</v>
      </c>
      <c r="T97" s="34">
        <v>2017</v>
      </c>
      <c r="U97" s="34">
        <v>0.62</v>
      </c>
      <c r="V97" s="34" t="s">
        <v>136</v>
      </c>
      <c r="W97" s="34"/>
      <c r="X97" s="34"/>
      <c r="Y97" s="34" t="s">
        <v>123</v>
      </c>
      <c r="Z97" s="34" t="s">
        <v>132</v>
      </c>
      <c r="AA97" s="34">
        <v>3</v>
      </c>
      <c r="AB97" s="34" t="s">
        <v>125</v>
      </c>
      <c r="AC97" s="34"/>
      <c r="AD97" s="34"/>
      <c r="AE97" s="34">
        <v>0.62</v>
      </c>
      <c r="AF97" s="34">
        <v>2017</v>
      </c>
      <c r="AG97" s="35">
        <v>1.1302686813978047</v>
      </c>
      <c r="AH97" s="36" t="s">
        <v>133</v>
      </c>
    </row>
    <row r="98" spans="1:34" s="35" customFormat="1" ht="15" x14ac:dyDescent="0.25">
      <c r="A98" s="32" t="s">
        <v>318</v>
      </c>
      <c r="B98" s="33" t="s">
        <v>340</v>
      </c>
      <c r="C98" s="34"/>
      <c r="D98" s="34">
        <v>0</v>
      </c>
      <c r="E98" s="34">
        <v>2</v>
      </c>
      <c r="F98" s="34"/>
      <c r="G98" s="34">
        <v>0</v>
      </c>
      <c r="H98" s="34">
        <v>2</v>
      </c>
      <c r="I98" s="34">
        <v>2</v>
      </c>
      <c r="J98" s="34">
        <v>1</v>
      </c>
      <c r="K98" s="34">
        <v>75.77</v>
      </c>
      <c r="L98" s="34">
        <f t="shared" si="0"/>
        <v>1.198892405063291</v>
      </c>
      <c r="M98" s="34"/>
      <c r="N98" s="34">
        <v>1</v>
      </c>
      <c r="O98" s="34">
        <v>1</v>
      </c>
      <c r="P98" s="34"/>
      <c r="Q98" s="34"/>
      <c r="R98" s="34">
        <v>3</v>
      </c>
      <c r="S98" s="34">
        <v>2</v>
      </c>
      <c r="T98" s="34">
        <v>2017</v>
      </c>
      <c r="U98" s="34">
        <v>0.86599999999999999</v>
      </c>
      <c r="V98" s="34" t="s">
        <v>123</v>
      </c>
      <c r="W98" s="34"/>
      <c r="X98" s="34"/>
      <c r="Y98" s="34" t="s">
        <v>123</v>
      </c>
      <c r="Z98" s="34" t="s">
        <v>132</v>
      </c>
      <c r="AA98" s="34">
        <v>4</v>
      </c>
      <c r="AB98" s="34" t="s">
        <v>141</v>
      </c>
      <c r="AC98" s="34"/>
      <c r="AD98" s="34"/>
      <c r="AE98" s="34">
        <v>0.86599999999999999</v>
      </c>
      <c r="AF98" s="34">
        <v>2017</v>
      </c>
      <c r="AG98" s="35">
        <v>1.521566623895289</v>
      </c>
      <c r="AH98" s="36" t="s">
        <v>133</v>
      </c>
    </row>
    <row r="99" spans="1:34" s="35" customFormat="1" ht="15" x14ac:dyDescent="0.25">
      <c r="A99" s="32" t="s">
        <v>322</v>
      </c>
      <c r="B99" s="33" t="s">
        <v>343</v>
      </c>
      <c r="C99" s="34"/>
      <c r="D99" s="34">
        <v>0</v>
      </c>
      <c r="E99" s="34">
        <v>1</v>
      </c>
      <c r="F99" s="34"/>
      <c r="G99" s="34">
        <v>0</v>
      </c>
      <c r="H99" s="34"/>
      <c r="I99" s="34"/>
      <c r="J99" s="34">
        <v>0</v>
      </c>
      <c r="K99" s="34">
        <v>68.22</v>
      </c>
      <c r="L99" s="34">
        <f t="shared" si="0"/>
        <v>1.0794303797468354</v>
      </c>
      <c r="M99" s="34"/>
      <c r="N99" s="34">
        <v>1</v>
      </c>
      <c r="O99" s="34">
        <v>1</v>
      </c>
      <c r="P99" s="34"/>
      <c r="Q99" s="34"/>
      <c r="R99" s="34">
        <v>2</v>
      </c>
      <c r="S99" s="34">
        <v>0</v>
      </c>
      <c r="T99" s="34">
        <v>2016</v>
      </c>
      <c r="U99" s="34">
        <v>1.129</v>
      </c>
      <c r="V99" s="34" t="s">
        <v>148</v>
      </c>
      <c r="W99" s="34"/>
      <c r="X99" s="34"/>
      <c r="Y99" s="34" t="s">
        <v>137</v>
      </c>
      <c r="Z99" s="34" t="s">
        <v>132</v>
      </c>
      <c r="AA99" s="34">
        <v>5</v>
      </c>
      <c r="AB99" s="34" t="s">
        <v>141</v>
      </c>
      <c r="AC99" s="34"/>
      <c r="AD99" s="34"/>
      <c r="AE99" s="34">
        <v>1.129</v>
      </c>
      <c r="AF99" s="34">
        <v>2016</v>
      </c>
    </row>
    <row r="100" spans="1:34" s="35" customFormat="1" ht="15" x14ac:dyDescent="0.25">
      <c r="A100" s="32" t="s">
        <v>325</v>
      </c>
      <c r="B100" s="33" t="s">
        <v>345</v>
      </c>
      <c r="C100" s="34"/>
      <c r="D100" s="34">
        <v>2</v>
      </c>
      <c r="E100" s="34">
        <v>6</v>
      </c>
      <c r="F100" s="34"/>
      <c r="G100" s="34">
        <v>0</v>
      </c>
      <c r="H100" s="34">
        <v>2</v>
      </c>
      <c r="I100" s="34">
        <v>2</v>
      </c>
      <c r="J100" s="34">
        <v>2</v>
      </c>
      <c r="K100" s="34"/>
      <c r="L100" s="34">
        <f t="shared" si="0"/>
        <v>0</v>
      </c>
      <c r="M100" s="34"/>
      <c r="N100" s="34">
        <v>1</v>
      </c>
      <c r="O100" s="34">
        <v>1</v>
      </c>
      <c r="P100" s="34">
        <v>2</v>
      </c>
      <c r="Q100" s="34">
        <v>1</v>
      </c>
      <c r="R100" s="34">
        <v>1</v>
      </c>
      <c r="S100" s="34">
        <v>1</v>
      </c>
      <c r="T100" s="34"/>
      <c r="U100" s="34" t="s">
        <v>121</v>
      </c>
      <c r="V100" s="34" t="s">
        <v>128</v>
      </c>
      <c r="W100" s="34"/>
      <c r="X100" s="34"/>
      <c r="Y100" s="34" t="s">
        <v>123</v>
      </c>
      <c r="Z100" s="34" t="s">
        <v>124</v>
      </c>
      <c r="AA100" s="34">
        <v>6</v>
      </c>
      <c r="AB100" s="34" t="s">
        <v>125</v>
      </c>
      <c r="AC100" s="34"/>
      <c r="AD100" s="34"/>
      <c r="AE100" s="34" t="s">
        <v>121</v>
      </c>
      <c r="AF100" s="34"/>
      <c r="AG100" s="35">
        <v>1.0063337315264096</v>
      </c>
      <c r="AH100" s="36" t="s">
        <v>138</v>
      </c>
    </row>
    <row r="101" spans="1:34" s="35" customFormat="1" ht="15" x14ac:dyDescent="0.25">
      <c r="A101" s="32" t="s">
        <v>327</v>
      </c>
      <c r="B101" s="33" t="s">
        <v>346</v>
      </c>
      <c r="C101" s="34">
        <v>1</v>
      </c>
      <c r="D101" s="34">
        <v>0</v>
      </c>
      <c r="E101" s="34">
        <v>0</v>
      </c>
      <c r="F101" s="34"/>
      <c r="G101" s="34">
        <v>0</v>
      </c>
      <c r="H101" s="34"/>
      <c r="I101" s="34"/>
      <c r="J101" s="34">
        <v>0</v>
      </c>
      <c r="K101" s="34">
        <v>102.74</v>
      </c>
      <c r="L101" s="34">
        <f t="shared" si="0"/>
        <v>1.6256329113924048</v>
      </c>
      <c r="M101" s="34"/>
      <c r="N101" s="34">
        <v>1</v>
      </c>
      <c r="O101" s="34">
        <v>1</v>
      </c>
      <c r="P101" s="34">
        <v>2</v>
      </c>
      <c r="Q101" s="34">
        <v>1</v>
      </c>
      <c r="R101" s="34">
        <v>3</v>
      </c>
      <c r="S101" s="34">
        <v>0</v>
      </c>
      <c r="T101" s="49">
        <v>2018</v>
      </c>
      <c r="U101" s="49">
        <v>0.52</v>
      </c>
      <c r="V101" s="34" t="s">
        <v>136</v>
      </c>
      <c r="W101" s="34"/>
      <c r="X101" s="34"/>
      <c r="Y101" s="34" t="s">
        <v>137</v>
      </c>
      <c r="Z101" s="34" t="s">
        <v>124</v>
      </c>
      <c r="AA101" s="34">
        <v>4</v>
      </c>
      <c r="AB101" s="34" t="s">
        <v>141</v>
      </c>
      <c r="AC101" s="34"/>
      <c r="AD101" s="34"/>
      <c r="AE101" s="34" t="s">
        <v>121</v>
      </c>
      <c r="AF101" s="34"/>
    </row>
    <row r="102" spans="1:34" s="35" customFormat="1" ht="15" x14ac:dyDescent="0.25">
      <c r="A102" s="32" t="s">
        <v>329</v>
      </c>
      <c r="B102" s="33" t="s">
        <v>349</v>
      </c>
      <c r="C102" s="34">
        <v>1</v>
      </c>
      <c r="D102" s="34">
        <v>0</v>
      </c>
      <c r="E102" s="34">
        <v>0</v>
      </c>
      <c r="F102" s="34"/>
      <c r="G102" s="34">
        <v>0</v>
      </c>
      <c r="H102" s="34"/>
      <c r="I102" s="34"/>
      <c r="J102" s="34">
        <v>0</v>
      </c>
      <c r="K102" s="34">
        <v>102.74</v>
      </c>
      <c r="L102" s="34">
        <f t="shared" si="0"/>
        <v>1.6256329113924048</v>
      </c>
      <c r="M102" s="34"/>
      <c r="N102" s="34">
        <v>1</v>
      </c>
      <c r="O102" s="34">
        <v>1</v>
      </c>
      <c r="P102" s="34">
        <v>2</v>
      </c>
      <c r="Q102" s="34">
        <v>1</v>
      </c>
      <c r="R102" s="34">
        <v>3</v>
      </c>
      <c r="S102" s="34">
        <v>0</v>
      </c>
      <c r="T102" s="50"/>
      <c r="U102" s="50"/>
      <c r="V102" s="34" t="s">
        <v>136</v>
      </c>
      <c r="W102" s="34"/>
      <c r="X102" s="34"/>
      <c r="Y102" s="34" t="s">
        <v>137</v>
      </c>
      <c r="Z102" s="34" t="s">
        <v>124</v>
      </c>
      <c r="AA102" s="34">
        <v>4</v>
      </c>
      <c r="AB102" s="34" t="s">
        <v>141</v>
      </c>
      <c r="AC102" s="34"/>
      <c r="AD102" s="34"/>
      <c r="AE102" s="34" t="s">
        <v>121</v>
      </c>
      <c r="AF102" s="34"/>
    </row>
    <row r="103" spans="1:34" s="35" customFormat="1" ht="15" x14ac:dyDescent="0.25">
      <c r="A103" s="32" t="s">
        <v>332</v>
      </c>
      <c r="B103" s="33" t="s">
        <v>350</v>
      </c>
      <c r="C103" s="34">
        <v>1</v>
      </c>
      <c r="D103" s="34">
        <v>0</v>
      </c>
      <c r="E103" s="34">
        <v>0</v>
      </c>
      <c r="F103" s="34"/>
      <c r="G103" s="34">
        <v>0</v>
      </c>
      <c r="H103" s="34"/>
      <c r="I103" s="34"/>
      <c r="J103" s="34">
        <v>0</v>
      </c>
      <c r="K103" s="34">
        <v>102.74</v>
      </c>
      <c r="L103" s="34">
        <f t="shared" si="0"/>
        <v>1.6256329113924048</v>
      </c>
      <c r="M103" s="34"/>
      <c r="N103" s="34">
        <v>2</v>
      </c>
      <c r="O103" s="34">
        <v>1</v>
      </c>
      <c r="P103" s="34">
        <v>2</v>
      </c>
      <c r="Q103" s="34">
        <v>1</v>
      </c>
      <c r="R103" s="34">
        <v>3</v>
      </c>
      <c r="S103" s="34">
        <v>0</v>
      </c>
      <c r="T103" s="50"/>
      <c r="U103" s="50"/>
      <c r="V103" s="34" t="s">
        <v>123</v>
      </c>
      <c r="W103" s="34"/>
      <c r="X103" s="34"/>
      <c r="Y103" s="34" t="s">
        <v>137</v>
      </c>
      <c r="Z103" s="34" t="s">
        <v>124</v>
      </c>
      <c r="AA103" s="34">
        <v>4</v>
      </c>
      <c r="AB103" s="34" t="s">
        <v>141</v>
      </c>
      <c r="AC103" s="34"/>
      <c r="AD103" s="34"/>
      <c r="AE103" s="34" t="s">
        <v>121</v>
      </c>
      <c r="AF103" s="34"/>
    </row>
    <row r="104" spans="1:34" s="35" customFormat="1" ht="15" x14ac:dyDescent="0.25">
      <c r="A104" s="32" t="s">
        <v>333</v>
      </c>
      <c r="B104" s="33" t="s">
        <v>351</v>
      </c>
      <c r="C104" s="34"/>
      <c r="D104" s="34">
        <v>0</v>
      </c>
      <c r="E104" s="34">
        <v>1</v>
      </c>
      <c r="F104" s="34"/>
      <c r="G104" s="34">
        <v>0</v>
      </c>
      <c r="H104" s="34">
        <v>2</v>
      </c>
      <c r="I104" s="34">
        <v>2</v>
      </c>
      <c r="J104" s="34">
        <v>1</v>
      </c>
      <c r="K104" s="34"/>
      <c r="L104" s="34">
        <f t="shared" si="0"/>
        <v>0</v>
      </c>
      <c r="M104" s="34"/>
      <c r="N104" s="34">
        <v>1</v>
      </c>
      <c r="O104" s="34">
        <v>1</v>
      </c>
      <c r="P104" s="34"/>
      <c r="Q104" s="34"/>
      <c r="R104" s="34">
        <v>1</v>
      </c>
      <c r="S104" s="34">
        <v>0</v>
      </c>
      <c r="T104" s="34"/>
      <c r="U104" s="34" t="s">
        <v>121</v>
      </c>
      <c r="V104" s="34" t="s">
        <v>136</v>
      </c>
      <c r="W104" s="34"/>
      <c r="X104" s="34"/>
      <c r="Y104" s="34" t="s">
        <v>123</v>
      </c>
      <c r="Z104" s="34" t="s">
        <v>124</v>
      </c>
      <c r="AA104" s="34">
        <v>6</v>
      </c>
      <c r="AB104" s="34" t="s">
        <v>125</v>
      </c>
      <c r="AC104" s="34"/>
      <c r="AD104" s="34"/>
      <c r="AE104" s="34" t="s">
        <v>121</v>
      </c>
      <c r="AF104" s="34"/>
    </row>
    <row r="105" spans="1:34" s="35" customFormat="1" ht="15" x14ac:dyDescent="0.25">
      <c r="A105" s="32" t="s">
        <v>335</v>
      </c>
      <c r="B105" s="33" t="s">
        <v>352</v>
      </c>
      <c r="C105" s="34">
        <v>1</v>
      </c>
      <c r="D105" s="34">
        <v>0</v>
      </c>
      <c r="E105" s="34">
        <v>0</v>
      </c>
      <c r="F105" s="34"/>
      <c r="G105" s="34">
        <v>0</v>
      </c>
      <c r="H105" s="34"/>
      <c r="I105" s="34"/>
      <c r="J105" s="34">
        <v>0</v>
      </c>
      <c r="K105" s="34">
        <v>75.8</v>
      </c>
      <c r="L105" s="34">
        <f t="shared" si="0"/>
        <v>1.1993670886075949</v>
      </c>
      <c r="M105" s="34"/>
      <c r="N105" s="34">
        <v>1</v>
      </c>
      <c r="O105" s="34">
        <v>1</v>
      </c>
      <c r="P105" s="34">
        <v>1</v>
      </c>
      <c r="Q105" s="34">
        <v>1</v>
      </c>
      <c r="R105" s="34">
        <v>2</v>
      </c>
      <c r="S105" s="34">
        <v>3</v>
      </c>
      <c r="T105" s="34">
        <v>2017</v>
      </c>
      <c r="U105" s="34">
        <v>1.0149999999999999</v>
      </c>
      <c r="V105" s="34" t="s">
        <v>123</v>
      </c>
      <c r="W105" s="34"/>
      <c r="X105" s="34"/>
      <c r="Y105" s="34" t="s">
        <v>131</v>
      </c>
      <c r="Z105" s="34" t="s">
        <v>132</v>
      </c>
      <c r="AA105" s="34">
        <v>3</v>
      </c>
      <c r="AB105" s="34" t="s">
        <v>141</v>
      </c>
      <c r="AC105" s="34"/>
      <c r="AD105" s="34"/>
      <c r="AE105" s="34">
        <v>1.0149999999999999</v>
      </c>
      <c r="AF105" s="34">
        <v>2017</v>
      </c>
    </row>
    <row r="106" spans="1:34" s="35" customFormat="1" ht="15" x14ac:dyDescent="0.25">
      <c r="A106" s="32" t="s">
        <v>337</v>
      </c>
      <c r="B106" s="33" t="s">
        <v>354</v>
      </c>
      <c r="C106" s="34"/>
      <c r="D106" s="34">
        <v>0</v>
      </c>
      <c r="E106" s="34">
        <v>3</v>
      </c>
      <c r="F106" s="34"/>
      <c r="G106" s="34">
        <v>0</v>
      </c>
      <c r="H106" s="34">
        <v>2</v>
      </c>
      <c r="I106" s="34">
        <v>2</v>
      </c>
      <c r="J106" s="34">
        <v>1</v>
      </c>
      <c r="K106" s="34"/>
      <c r="L106" s="34">
        <f t="shared" si="0"/>
        <v>0</v>
      </c>
      <c r="M106" s="34"/>
      <c r="N106" s="34">
        <v>1</v>
      </c>
      <c r="O106" s="34">
        <v>1</v>
      </c>
      <c r="P106" s="34"/>
      <c r="Q106" s="34"/>
      <c r="R106" s="34">
        <v>1</v>
      </c>
      <c r="S106" s="34">
        <v>0</v>
      </c>
      <c r="T106" s="34"/>
      <c r="U106" s="34" t="s">
        <v>121</v>
      </c>
      <c r="V106" s="34" t="s">
        <v>136</v>
      </c>
      <c r="W106" s="34"/>
      <c r="X106" s="34"/>
      <c r="Y106" s="34" t="s">
        <v>136</v>
      </c>
      <c r="Z106" s="34" t="s">
        <v>132</v>
      </c>
      <c r="AA106" s="34">
        <v>3</v>
      </c>
      <c r="AB106" s="34" t="s">
        <v>125</v>
      </c>
      <c r="AC106" s="34"/>
      <c r="AD106" s="34"/>
      <c r="AE106" s="34" t="s">
        <v>121</v>
      </c>
      <c r="AF106" s="34"/>
      <c r="AG106" s="35">
        <v>1.2149416927305721</v>
      </c>
      <c r="AH106" s="36" t="s">
        <v>138</v>
      </c>
    </row>
    <row r="107" spans="1:34" s="35" customFormat="1" ht="15" x14ac:dyDescent="0.25">
      <c r="A107" s="32" t="s">
        <v>339</v>
      </c>
      <c r="B107" s="33" t="s">
        <v>356</v>
      </c>
      <c r="C107" s="34"/>
      <c r="D107" s="34">
        <v>0</v>
      </c>
      <c r="E107" s="34">
        <v>1</v>
      </c>
      <c r="F107" s="34"/>
      <c r="G107" s="34">
        <v>0</v>
      </c>
      <c r="H107" s="34"/>
      <c r="I107" s="34"/>
      <c r="J107" s="34">
        <v>0</v>
      </c>
      <c r="K107" s="34">
        <v>33.81</v>
      </c>
      <c r="L107" s="34">
        <f t="shared" si="0"/>
        <v>0.53496835443037971</v>
      </c>
      <c r="M107" s="34"/>
      <c r="N107" s="34">
        <v>1</v>
      </c>
      <c r="O107" s="34">
        <v>1</v>
      </c>
      <c r="P107" s="34">
        <v>1</v>
      </c>
      <c r="Q107" s="34">
        <v>1</v>
      </c>
      <c r="R107" s="34">
        <v>1</v>
      </c>
      <c r="S107" s="34">
        <v>1</v>
      </c>
      <c r="T107" s="34">
        <v>2016</v>
      </c>
      <c r="U107" s="34">
        <v>1.28</v>
      </c>
      <c r="V107" s="34" t="s">
        <v>128</v>
      </c>
      <c r="W107" s="34"/>
      <c r="X107" s="34"/>
      <c r="Y107" s="34" t="s">
        <v>123</v>
      </c>
      <c r="Z107" s="34" t="s">
        <v>132</v>
      </c>
      <c r="AA107" s="34">
        <v>7</v>
      </c>
      <c r="AB107" s="34" t="s">
        <v>141</v>
      </c>
      <c r="AC107" s="34"/>
      <c r="AD107" s="34"/>
      <c r="AE107" s="34">
        <v>1.28</v>
      </c>
      <c r="AF107" s="34">
        <v>2016</v>
      </c>
    </row>
    <row r="108" spans="1:34" s="35" customFormat="1" ht="15" x14ac:dyDescent="0.25">
      <c r="A108" s="32" t="s">
        <v>341</v>
      </c>
      <c r="B108" s="33" t="s">
        <v>358</v>
      </c>
      <c r="C108" s="34">
        <v>1</v>
      </c>
      <c r="D108" s="34">
        <v>0</v>
      </c>
      <c r="E108" s="34">
        <v>0</v>
      </c>
      <c r="F108" s="34"/>
      <c r="G108" s="34">
        <v>0</v>
      </c>
      <c r="H108" s="34"/>
      <c r="I108" s="34"/>
      <c r="J108" s="34">
        <v>0</v>
      </c>
      <c r="K108" s="34"/>
      <c r="L108" s="34">
        <f t="shared" si="0"/>
        <v>0</v>
      </c>
      <c r="M108" s="34"/>
      <c r="N108" s="34"/>
      <c r="O108" s="34"/>
      <c r="P108" s="34"/>
      <c r="Q108" s="34"/>
      <c r="R108" s="34">
        <v>1</v>
      </c>
      <c r="S108" s="34">
        <v>0</v>
      </c>
      <c r="T108" s="34">
        <v>2018</v>
      </c>
      <c r="U108" s="34">
        <v>0.73599999999999999</v>
      </c>
      <c r="V108" s="34" t="s">
        <v>136</v>
      </c>
      <c r="W108" s="34"/>
      <c r="X108" s="34"/>
      <c r="Y108" s="34" t="s">
        <v>136</v>
      </c>
      <c r="Z108" s="34" t="s">
        <v>124</v>
      </c>
      <c r="AA108" s="34">
        <v>4</v>
      </c>
      <c r="AB108" s="34" t="s">
        <v>125</v>
      </c>
      <c r="AC108" s="34"/>
      <c r="AD108" s="34"/>
      <c r="AE108" s="34">
        <v>0.73599999999999999</v>
      </c>
      <c r="AF108" s="34">
        <v>2018</v>
      </c>
    </row>
    <row r="109" spans="1:34" s="35" customFormat="1" ht="15" x14ac:dyDescent="0.25">
      <c r="A109" s="32" t="s">
        <v>342</v>
      </c>
      <c r="B109" s="33" t="s">
        <v>360</v>
      </c>
      <c r="C109" s="34"/>
      <c r="D109" s="34">
        <v>0</v>
      </c>
      <c r="E109" s="34">
        <v>6</v>
      </c>
      <c r="F109" s="34"/>
      <c r="G109" s="34">
        <v>0</v>
      </c>
      <c r="H109" s="34"/>
      <c r="I109" s="34"/>
      <c r="J109" s="34">
        <v>0</v>
      </c>
      <c r="K109" s="34"/>
      <c r="L109" s="34">
        <f t="shared" si="0"/>
        <v>0</v>
      </c>
      <c r="M109" s="34"/>
      <c r="N109" s="34">
        <v>1</v>
      </c>
      <c r="O109" s="34">
        <v>1</v>
      </c>
      <c r="P109" s="34"/>
      <c r="Q109" s="34"/>
      <c r="R109" s="34">
        <v>4</v>
      </c>
      <c r="S109" s="34">
        <v>0</v>
      </c>
      <c r="T109" s="34">
        <v>2016</v>
      </c>
      <c r="U109" s="34">
        <v>0.92700000000000005</v>
      </c>
      <c r="V109" s="34"/>
      <c r="W109" s="34"/>
      <c r="X109" s="34"/>
      <c r="Y109" s="34" t="s">
        <v>136</v>
      </c>
      <c r="Z109" s="34" t="s">
        <v>124</v>
      </c>
      <c r="AA109" s="34">
        <v>3</v>
      </c>
      <c r="AB109" s="34" t="s">
        <v>125</v>
      </c>
      <c r="AC109" s="34"/>
      <c r="AD109" s="34"/>
      <c r="AE109" s="34">
        <v>0.92700000000000005</v>
      </c>
      <c r="AF109" s="34">
        <v>2016</v>
      </c>
    </row>
    <row r="110" spans="1:34" s="35" customFormat="1" ht="15" x14ac:dyDescent="0.25">
      <c r="A110" s="32" t="s">
        <v>344</v>
      </c>
      <c r="B110" s="33" t="s">
        <v>362</v>
      </c>
      <c r="C110" s="34"/>
      <c r="D110" s="34">
        <v>1</v>
      </c>
      <c r="E110" s="34">
        <v>0</v>
      </c>
      <c r="F110" s="34">
        <v>2</v>
      </c>
      <c r="G110" s="34">
        <v>1</v>
      </c>
      <c r="H110" s="34"/>
      <c r="I110" s="34"/>
      <c r="J110" s="34">
        <v>0</v>
      </c>
      <c r="K110" s="34">
        <v>76.81</v>
      </c>
      <c r="L110" s="34">
        <f t="shared" si="0"/>
        <v>1.2153481012658227</v>
      </c>
      <c r="M110" s="34"/>
      <c r="N110" s="34"/>
      <c r="O110" s="34"/>
      <c r="P110" s="34"/>
      <c r="Q110" s="34"/>
      <c r="R110" s="34">
        <v>3</v>
      </c>
      <c r="S110" s="34">
        <v>0</v>
      </c>
      <c r="T110" s="34">
        <v>2017</v>
      </c>
      <c r="U110" s="34">
        <v>1.016</v>
      </c>
      <c r="V110" s="34" t="s">
        <v>123</v>
      </c>
      <c r="W110" s="34"/>
      <c r="X110" s="34"/>
      <c r="Y110" s="34" t="s">
        <v>131</v>
      </c>
      <c r="Z110" s="34" t="s">
        <v>132</v>
      </c>
      <c r="AA110" s="34">
        <v>1</v>
      </c>
      <c r="AB110" s="34" t="s">
        <v>141</v>
      </c>
      <c r="AC110" s="34">
        <v>1</v>
      </c>
      <c r="AD110" s="34"/>
      <c r="AE110" s="34">
        <v>1.016</v>
      </c>
      <c r="AF110" s="34">
        <v>2017</v>
      </c>
      <c r="AG110" s="35">
        <v>1.0265829860560656</v>
      </c>
      <c r="AH110" s="36" t="s">
        <v>133</v>
      </c>
    </row>
    <row r="111" spans="1:34" s="35" customFormat="1" ht="15" x14ac:dyDescent="0.25">
      <c r="A111" s="32" t="s">
        <v>347</v>
      </c>
      <c r="B111" s="33" t="s">
        <v>365</v>
      </c>
      <c r="C111" s="34">
        <v>1</v>
      </c>
      <c r="D111" s="34">
        <v>0</v>
      </c>
      <c r="E111" s="34">
        <v>0</v>
      </c>
      <c r="F111" s="34"/>
      <c r="G111" s="34">
        <v>0</v>
      </c>
      <c r="H111" s="34"/>
      <c r="I111" s="34"/>
      <c r="J111" s="34">
        <v>0</v>
      </c>
      <c r="K111" s="34">
        <v>53.49</v>
      </c>
      <c r="L111" s="34">
        <f t="shared" si="0"/>
        <v>0.84636075949367084</v>
      </c>
      <c r="M111" s="34"/>
      <c r="N111" s="34"/>
      <c r="O111" s="34"/>
      <c r="P111" s="34"/>
      <c r="Q111" s="34"/>
      <c r="R111" s="34">
        <v>3</v>
      </c>
      <c r="S111" s="34">
        <v>2</v>
      </c>
      <c r="T111" s="34">
        <v>2017</v>
      </c>
      <c r="U111" s="34">
        <v>0.94299999999999995</v>
      </c>
      <c r="V111" s="34" t="s">
        <v>137</v>
      </c>
      <c r="W111" s="34"/>
      <c r="X111" s="34"/>
      <c r="Y111" s="34" t="s">
        <v>137</v>
      </c>
      <c r="Z111" s="34" t="s">
        <v>132</v>
      </c>
      <c r="AA111" s="34">
        <v>1</v>
      </c>
      <c r="AB111" s="34" t="s">
        <v>141</v>
      </c>
      <c r="AC111" s="34"/>
      <c r="AD111" s="34"/>
      <c r="AE111" s="34">
        <v>0.94299999999999995</v>
      </c>
      <c r="AF111" s="34">
        <v>2017</v>
      </c>
      <c r="AG111" s="35">
        <v>1.0950860604108383</v>
      </c>
      <c r="AH111" s="36" t="s">
        <v>138</v>
      </c>
    </row>
    <row r="112" spans="1:34" s="35" customFormat="1" ht="15" x14ac:dyDescent="0.25">
      <c r="A112" s="32" t="s">
        <v>348</v>
      </c>
      <c r="B112" s="33" t="s">
        <v>366</v>
      </c>
      <c r="C112" s="34"/>
      <c r="D112" s="34">
        <v>1</v>
      </c>
      <c r="E112" s="34">
        <v>2</v>
      </c>
      <c r="F112" s="34">
        <v>2</v>
      </c>
      <c r="G112" s="34">
        <v>1</v>
      </c>
      <c r="H112" s="34">
        <v>2</v>
      </c>
      <c r="I112" s="34">
        <v>2</v>
      </c>
      <c r="J112" s="34">
        <v>2</v>
      </c>
      <c r="K112" s="34">
        <v>84.36</v>
      </c>
      <c r="L112" s="34">
        <f t="shared" si="0"/>
        <v>1.3348101265822785</v>
      </c>
      <c r="M112" s="34"/>
      <c r="N112" s="34"/>
      <c r="O112" s="34"/>
      <c r="P112" s="34"/>
      <c r="Q112" s="34"/>
      <c r="R112" s="34">
        <v>2</v>
      </c>
      <c r="S112" s="34">
        <v>3</v>
      </c>
      <c r="T112" s="34">
        <v>2017</v>
      </c>
      <c r="U112" s="34">
        <v>0.76700000000000002</v>
      </c>
      <c r="V112" s="34" t="s">
        <v>137</v>
      </c>
      <c r="W112" s="34"/>
      <c r="X112" s="34"/>
      <c r="Y112" s="34" t="s">
        <v>137</v>
      </c>
      <c r="Z112" s="34" t="s">
        <v>132</v>
      </c>
      <c r="AA112" s="34">
        <v>1</v>
      </c>
      <c r="AB112" s="34" t="s">
        <v>141</v>
      </c>
      <c r="AC112" s="34"/>
      <c r="AD112" s="34"/>
      <c r="AE112" s="34">
        <v>0.76700000000000002</v>
      </c>
      <c r="AF112" s="34">
        <v>2017</v>
      </c>
      <c r="AG112" s="35">
        <v>1.0328142616761018</v>
      </c>
      <c r="AH112" s="36" t="s">
        <v>138</v>
      </c>
    </row>
    <row r="113" spans="1:34" s="35" customFormat="1" ht="12.75" x14ac:dyDescent="0.2">
      <c r="A113" s="32" t="s">
        <v>353</v>
      </c>
      <c r="B113" s="37" t="s">
        <v>368</v>
      </c>
      <c r="C113" s="34"/>
      <c r="D113" s="34">
        <v>2</v>
      </c>
      <c r="E113" s="34">
        <v>0</v>
      </c>
      <c r="F113" s="34">
        <v>2</v>
      </c>
      <c r="G113" s="34">
        <v>1</v>
      </c>
      <c r="H113" s="34"/>
      <c r="I113" s="34"/>
      <c r="J113" s="34">
        <v>0</v>
      </c>
      <c r="K113" s="34">
        <v>48.6</v>
      </c>
      <c r="L113" s="34">
        <f t="shared" si="0"/>
        <v>0.76898734177215189</v>
      </c>
      <c r="M113" s="34">
        <v>1</v>
      </c>
      <c r="N113" s="34">
        <v>2</v>
      </c>
      <c r="O113" s="34">
        <v>2</v>
      </c>
      <c r="P113" s="34"/>
      <c r="Q113" s="34"/>
      <c r="R113" s="34">
        <v>1</v>
      </c>
      <c r="S113" s="34">
        <v>0</v>
      </c>
      <c r="T113" s="34"/>
      <c r="U113" s="34" t="s">
        <v>121</v>
      </c>
      <c r="V113" s="34"/>
      <c r="W113" s="34"/>
      <c r="X113" s="34"/>
      <c r="Y113" s="34"/>
      <c r="Z113" s="34"/>
      <c r="AA113" s="34">
        <v>3</v>
      </c>
      <c r="AB113" s="34" t="s">
        <v>125</v>
      </c>
      <c r="AC113" s="34"/>
      <c r="AD113" s="34"/>
      <c r="AE113" s="34" t="s">
        <v>121</v>
      </c>
      <c r="AF113" s="34"/>
    </row>
    <row r="114" spans="1:34" s="35" customFormat="1" ht="15" x14ac:dyDescent="0.25">
      <c r="A114" s="32" t="s">
        <v>355</v>
      </c>
      <c r="B114" s="33" t="s">
        <v>370</v>
      </c>
      <c r="C114" s="34"/>
      <c r="D114" s="34">
        <v>0</v>
      </c>
      <c r="E114" s="34">
        <v>4</v>
      </c>
      <c r="F114" s="34"/>
      <c r="G114" s="34">
        <v>0</v>
      </c>
      <c r="H114" s="34">
        <v>2</v>
      </c>
      <c r="I114" s="34">
        <v>2</v>
      </c>
      <c r="J114" s="34">
        <v>2</v>
      </c>
      <c r="K114" s="34">
        <v>76.349999999999994</v>
      </c>
      <c r="L114" s="34">
        <f t="shared" si="0"/>
        <v>1.2080696202531644</v>
      </c>
      <c r="M114" s="34"/>
      <c r="N114" s="34"/>
      <c r="O114" s="34"/>
      <c r="P114" s="34"/>
      <c r="Q114" s="34"/>
      <c r="R114" s="34">
        <v>3</v>
      </c>
      <c r="S114" s="34">
        <v>3</v>
      </c>
      <c r="T114" s="34"/>
      <c r="U114" s="34" t="s">
        <v>121</v>
      </c>
      <c r="V114" s="34" t="s">
        <v>128</v>
      </c>
      <c r="W114" s="34"/>
      <c r="X114" s="34"/>
      <c r="Y114" s="34" t="s">
        <v>123</v>
      </c>
      <c r="Z114" s="34" t="s">
        <v>132</v>
      </c>
      <c r="AA114" s="34">
        <v>1</v>
      </c>
      <c r="AB114" s="34" t="s">
        <v>141</v>
      </c>
      <c r="AC114" s="34"/>
      <c r="AD114" s="34"/>
      <c r="AE114" s="34" t="s">
        <v>121</v>
      </c>
      <c r="AF114" s="34"/>
    </row>
    <row r="115" spans="1:34" s="35" customFormat="1" ht="15" x14ac:dyDescent="0.25">
      <c r="A115" s="32" t="s">
        <v>357</v>
      </c>
      <c r="B115" s="33" t="s">
        <v>372</v>
      </c>
      <c r="C115" s="34">
        <v>1</v>
      </c>
      <c r="D115" s="34">
        <v>0</v>
      </c>
      <c r="E115" s="34">
        <v>0</v>
      </c>
      <c r="F115" s="34"/>
      <c r="G115" s="34">
        <v>0</v>
      </c>
      <c r="H115" s="34"/>
      <c r="I115" s="34"/>
      <c r="J115" s="34">
        <v>0</v>
      </c>
      <c r="K115" s="34">
        <v>79.64</v>
      </c>
      <c r="L115" s="34">
        <f t="shared" si="0"/>
        <v>1.2601265822784811</v>
      </c>
      <c r="M115" s="34"/>
      <c r="N115" s="34"/>
      <c r="O115" s="34"/>
      <c r="P115" s="34"/>
      <c r="Q115" s="34"/>
      <c r="R115" s="34">
        <v>3</v>
      </c>
      <c r="S115" s="34">
        <v>3</v>
      </c>
      <c r="T115" s="34">
        <v>2017</v>
      </c>
      <c r="U115" s="34">
        <v>0.72799999999999998</v>
      </c>
      <c r="V115" s="34" t="s">
        <v>123</v>
      </c>
      <c r="W115" s="34"/>
      <c r="X115" s="34"/>
      <c r="Y115" s="34" t="s">
        <v>131</v>
      </c>
      <c r="Z115" s="34" t="s">
        <v>132</v>
      </c>
      <c r="AA115" s="34">
        <v>1</v>
      </c>
      <c r="AB115" s="34" t="s">
        <v>141</v>
      </c>
      <c r="AC115" s="34"/>
      <c r="AD115" s="34"/>
      <c r="AE115" s="34">
        <v>0.72799999999999998</v>
      </c>
      <c r="AF115" s="34">
        <v>2017</v>
      </c>
    </row>
    <row r="116" spans="1:34" s="35" customFormat="1" ht="15" x14ac:dyDescent="0.25">
      <c r="A116" s="32" t="s">
        <v>359</v>
      </c>
      <c r="B116" s="33" t="s">
        <v>374</v>
      </c>
      <c r="C116" s="34"/>
      <c r="D116" s="34">
        <v>0</v>
      </c>
      <c r="E116" s="34">
        <v>1</v>
      </c>
      <c r="F116" s="34"/>
      <c r="G116" s="34">
        <v>0</v>
      </c>
      <c r="H116" s="34">
        <v>2</v>
      </c>
      <c r="I116" s="34">
        <v>2</v>
      </c>
      <c r="J116" s="34">
        <v>1</v>
      </c>
      <c r="K116" s="34">
        <v>60.9</v>
      </c>
      <c r="L116" s="34">
        <f t="shared" si="0"/>
        <v>0.96360759493670878</v>
      </c>
      <c r="M116" s="34"/>
      <c r="N116" s="34">
        <v>1</v>
      </c>
      <c r="O116" s="34">
        <v>1</v>
      </c>
      <c r="P116" s="34">
        <v>1</v>
      </c>
      <c r="Q116" s="34">
        <v>1</v>
      </c>
      <c r="R116" s="34">
        <v>3</v>
      </c>
      <c r="S116" s="34">
        <v>0</v>
      </c>
      <c r="T116" s="34">
        <v>2016</v>
      </c>
      <c r="U116" s="34">
        <v>0.93899999999999995</v>
      </c>
      <c r="V116" s="34" t="s">
        <v>376</v>
      </c>
      <c r="W116" s="34"/>
      <c r="X116" s="34"/>
      <c r="Y116" s="34" t="s">
        <v>123</v>
      </c>
      <c r="Z116" s="34" t="s">
        <v>132</v>
      </c>
      <c r="AA116" s="34">
        <v>3</v>
      </c>
      <c r="AB116" s="34" t="s">
        <v>141</v>
      </c>
      <c r="AC116" s="34"/>
      <c r="AD116" s="34"/>
      <c r="AE116" s="34">
        <v>0.93899999999999995</v>
      </c>
      <c r="AF116" s="34">
        <v>2016</v>
      </c>
      <c r="AG116" s="35">
        <v>1.5534370760631804</v>
      </c>
      <c r="AH116" s="36" t="s">
        <v>138</v>
      </c>
    </row>
    <row r="117" spans="1:34" s="35" customFormat="1" ht="15" x14ac:dyDescent="0.25">
      <c r="A117" s="32" t="s">
        <v>361</v>
      </c>
      <c r="B117" s="33" t="s">
        <v>378</v>
      </c>
      <c r="C117" s="34">
        <v>1</v>
      </c>
      <c r="D117" s="34">
        <v>0</v>
      </c>
      <c r="E117" s="34">
        <v>0</v>
      </c>
      <c r="F117" s="34"/>
      <c r="G117" s="34">
        <v>0</v>
      </c>
      <c r="H117" s="34"/>
      <c r="I117" s="34"/>
      <c r="J117" s="34">
        <v>0</v>
      </c>
      <c r="K117" s="34">
        <v>40.86</v>
      </c>
      <c r="L117" s="34">
        <f t="shared" si="0"/>
        <v>0.64651898734177216</v>
      </c>
      <c r="M117" s="34"/>
      <c r="N117" s="34">
        <v>1</v>
      </c>
      <c r="O117" s="34">
        <v>1</v>
      </c>
      <c r="P117" s="34">
        <v>1</v>
      </c>
      <c r="Q117" s="34">
        <v>1</v>
      </c>
      <c r="R117" s="34">
        <v>3</v>
      </c>
      <c r="S117" s="34">
        <v>0</v>
      </c>
      <c r="T117" s="34">
        <v>2016</v>
      </c>
      <c r="U117" s="34">
        <v>0.88600000000000001</v>
      </c>
      <c r="V117" s="34" t="s">
        <v>123</v>
      </c>
      <c r="W117" s="34"/>
      <c r="X117" s="34"/>
      <c r="Y117" s="34" t="s">
        <v>123</v>
      </c>
      <c r="Z117" s="34" t="s">
        <v>132</v>
      </c>
      <c r="AA117" s="34">
        <v>3</v>
      </c>
      <c r="AB117" s="34" t="s">
        <v>141</v>
      </c>
      <c r="AC117" s="34"/>
      <c r="AD117" s="34">
        <v>1</v>
      </c>
      <c r="AE117" s="34">
        <v>0.88600000000000001</v>
      </c>
      <c r="AF117" s="34">
        <v>2016</v>
      </c>
      <c r="AG117" s="35">
        <v>0.97082896706703803</v>
      </c>
      <c r="AH117" s="36" t="s">
        <v>133</v>
      </c>
    </row>
    <row r="118" spans="1:34" s="35" customFormat="1" ht="15" x14ac:dyDescent="0.25">
      <c r="A118" s="32" t="s">
        <v>363</v>
      </c>
      <c r="B118" s="33" t="s">
        <v>380</v>
      </c>
      <c r="C118" s="34">
        <v>1</v>
      </c>
      <c r="D118" s="34">
        <v>0</v>
      </c>
      <c r="E118" s="34">
        <v>0</v>
      </c>
      <c r="F118" s="34"/>
      <c r="G118" s="34">
        <v>0</v>
      </c>
      <c r="H118" s="34"/>
      <c r="I118" s="34"/>
      <c r="J118" s="34">
        <v>0</v>
      </c>
      <c r="K118" s="34">
        <v>40.5</v>
      </c>
      <c r="L118" s="34">
        <f t="shared" si="0"/>
        <v>0.64082278481012656</v>
      </c>
      <c r="M118" s="34"/>
      <c r="N118" s="34">
        <v>1</v>
      </c>
      <c r="O118" s="34">
        <v>1</v>
      </c>
      <c r="P118" s="34">
        <v>1</v>
      </c>
      <c r="Q118" s="34">
        <v>1</v>
      </c>
      <c r="R118" s="34">
        <v>3</v>
      </c>
      <c r="S118" s="34">
        <v>4</v>
      </c>
      <c r="T118" s="34">
        <v>2016</v>
      </c>
      <c r="U118" s="34">
        <v>0.94599999999999995</v>
      </c>
      <c r="V118" s="34" t="s">
        <v>376</v>
      </c>
      <c r="W118" s="34"/>
      <c r="X118" s="34"/>
      <c r="Y118" s="34" t="s">
        <v>123</v>
      </c>
      <c r="Z118" s="34" t="s">
        <v>132</v>
      </c>
      <c r="AA118" s="34">
        <v>3</v>
      </c>
      <c r="AB118" s="34" t="s">
        <v>141</v>
      </c>
      <c r="AC118" s="34"/>
      <c r="AD118" s="34"/>
      <c r="AE118" s="34">
        <v>0.94599999999999995</v>
      </c>
      <c r="AF118" s="34">
        <v>2016</v>
      </c>
      <c r="AG118" s="35">
        <v>1.0895362340500891</v>
      </c>
      <c r="AH118" s="36" t="s">
        <v>133</v>
      </c>
    </row>
    <row r="119" spans="1:34" s="35" customFormat="1" ht="15" x14ac:dyDescent="0.25">
      <c r="A119" s="32" t="s">
        <v>364</v>
      </c>
      <c r="B119" s="33" t="s">
        <v>382</v>
      </c>
      <c r="C119" s="34">
        <v>1</v>
      </c>
      <c r="D119" s="34">
        <v>0</v>
      </c>
      <c r="E119" s="34">
        <v>0</v>
      </c>
      <c r="F119" s="34"/>
      <c r="G119" s="34">
        <v>0</v>
      </c>
      <c r="H119" s="34"/>
      <c r="I119" s="34"/>
      <c r="J119" s="34">
        <v>0</v>
      </c>
      <c r="K119" s="34">
        <v>85.34</v>
      </c>
      <c r="L119" s="34">
        <f t="shared" si="0"/>
        <v>1.3503164556962026</v>
      </c>
      <c r="M119" s="34"/>
      <c r="N119" s="34">
        <v>1</v>
      </c>
      <c r="O119" s="34">
        <v>1</v>
      </c>
      <c r="P119" s="34">
        <v>4</v>
      </c>
      <c r="Q119" s="34">
        <v>1</v>
      </c>
      <c r="R119" s="34">
        <v>3</v>
      </c>
      <c r="S119" s="34">
        <v>0</v>
      </c>
      <c r="T119" s="34">
        <v>2018</v>
      </c>
      <c r="U119" s="34">
        <v>0.90600000000000003</v>
      </c>
      <c r="V119" s="34" t="s">
        <v>122</v>
      </c>
      <c r="W119" s="34"/>
      <c r="X119" s="34" t="s">
        <v>129</v>
      </c>
      <c r="Y119" s="34" t="s">
        <v>122</v>
      </c>
      <c r="Z119" s="34" t="s">
        <v>132</v>
      </c>
      <c r="AA119" s="34">
        <v>4</v>
      </c>
      <c r="AB119" s="34" t="s">
        <v>125</v>
      </c>
      <c r="AC119" s="34"/>
      <c r="AD119" s="34"/>
      <c r="AE119" s="34">
        <v>0.90600000000000003</v>
      </c>
      <c r="AF119" s="34">
        <v>2018</v>
      </c>
      <c r="AG119" s="35">
        <v>1.0778058245387074</v>
      </c>
      <c r="AH119" s="36" t="s">
        <v>133</v>
      </c>
    </row>
    <row r="120" spans="1:34" s="35" customFormat="1" ht="15" x14ac:dyDescent="0.25">
      <c r="A120" s="32" t="s">
        <v>367</v>
      </c>
      <c r="B120" s="33" t="s">
        <v>385</v>
      </c>
      <c r="C120" s="34"/>
      <c r="D120" s="34">
        <v>16</v>
      </c>
      <c r="E120" s="34">
        <v>2</v>
      </c>
      <c r="F120" s="34">
        <v>1</v>
      </c>
      <c r="G120" s="34">
        <v>15</v>
      </c>
      <c r="H120" s="34">
        <v>2</v>
      </c>
      <c r="I120" s="34">
        <v>2</v>
      </c>
      <c r="J120" s="34">
        <v>1</v>
      </c>
      <c r="K120" s="34"/>
      <c r="L120" s="34">
        <f t="shared" si="0"/>
        <v>0</v>
      </c>
      <c r="M120" s="34"/>
      <c r="N120" s="34">
        <v>1</v>
      </c>
      <c r="O120" s="34"/>
      <c r="P120" s="34">
        <v>1</v>
      </c>
      <c r="Q120" s="34">
        <v>1</v>
      </c>
      <c r="R120" s="34">
        <v>1</v>
      </c>
      <c r="S120" s="34">
        <v>1</v>
      </c>
      <c r="T120" s="34">
        <v>2016</v>
      </c>
      <c r="U120" s="34">
        <v>0.67100000000000004</v>
      </c>
      <c r="V120" s="34" t="s">
        <v>136</v>
      </c>
      <c r="W120" s="34"/>
      <c r="X120" s="34"/>
      <c r="Y120" s="34" t="s">
        <v>123</v>
      </c>
      <c r="Z120" s="34" t="s">
        <v>132</v>
      </c>
      <c r="AA120" s="34">
        <v>3</v>
      </c>
      <c r="AB120" s="34" t="s">
        <v>125</v>
      </c>
      <c r="AC120" s="34"/>
      <c r="AD120" s="34"/>
      <c r="AE120" s="34">
        <v>0.67100000000000004</v>
      </c>
      <c r="AF120" s="34">
        <v>2016</v>
      </c>
      <c r="AG120" s="35">
        <v>1.0133018027680805</v>
      </c>
      <c r="AH120" s="36" t="s">
        <v>138</v>
      </c>
    </row>
    <row r="121" spans="1:34" s="35" customFormat="1" ht="15" x14ac:dyDescent="0.25">
      <c r="A121" s="32" t="s">
        <v>369</v>
      </c>
      <c r="B121" s="33" t="s">
        <v>387</v>
      </c>
      <c r="C121" s="34"/>
      <c r="D121" s="34">
        <v>12</v>
      </c>
      <c r="E121" s="34">
        <v>2</v>
      </c>
      <c r="F121" s="34">
        <v>1</v>
      </c>
      <c r="G121" s="34">
        <v>12</v>
      </c>
      <c r="H121" s="34">
        <v>2</v>
      </c>
      <c r="I121" s="34">
        <v>2</v>
      </c>
      <c r="J121" s="34">
        <v>1</v>
      </c>
      <c r="K121" s="34"/>
      <c r="L121" s="34">
        <f t="shared" si="0"/>
        <v>0</v>
      </c>
      <c r="M121" s="34">
        <v>1</v>
      </c>
      <c r="N121" s="34">
        <v>2</v>
      </c>
      <c r="O121" s="34">
        <v>2</v>
      </c>
      <c r="P121" s="34">
        <v>1</v>
      </c>
      <c r="Q121" s="34">
        <v>1</v>
      </c>
      <c r="R121" s="34">
        <v>1</v>
      </c>
      <c r="S121" s="34">
        <v>1</v>
      </c>
      <c r="T121" s="34"/>
      <c r="U121" s="34" t="s">
        <v>121</v>
      </c>
      <c r="V121" s="34" t="s">
        <v>122</v>
      </c>
      <c r="W121" s="34"/>
      <c r="X121" s="34" t="s">
        <v>129</v>
      </c>
      <c r="Y121" s="34" t="s">
        <v>122</v>
      </c>
      <c r="Z121" s="34" t="s">
        <v>132</v>
      </c>
      <c r="AA121" s="34">
        <v>6</v>
      </c>
      <c r="AB121" s="34" t="s">
        <v>125</v>
      </c>
      <c r="AC121" s="34"/>
      <c r="AD121" s="34"/>
      <c r="AE121" s="34" t="s">
        <v>121</v>
      </c>
      <c r="AF121" s="34"/>
      <c r="AG121" s="35">
        <v>1.3734492446374242</v>
      </c>
      <c r="AH121" s="36" t="s">
        <v>138</v>
      </c>
    </row>
    <row r="122" spans="1:34" s="35" customFormat="1" ht="15" x14ac:dyDescent="0.25">
      <c r="A122" s="32" t="s">
        <v>371</v>
      </c>
      <c r="B122" s="33" t="s">
        <v>389</v>
      </c>
      <c r="C122" s="34">
        <v>1</v>
      </c>
      <c r="D122" s="34">
        <v>0</v>
      </c>
      <c r="E122" s="34">
        <v>0</v>
      </c>
      <c r="F122" s="34"/>
      <c r="G122" s="34">
        <v>0</v>
      </c>
      <c r="H122" s="34"/>
      <c r="I122" s="34"/>
      <c r="J122" s="34">
        <v>0</v>
      </c>
      <c r="K122" s="34">
        <v>59.13</v>
      </c>
      <c r="L122" s="34">
        <f t="shared" si="0"/>
        <v>0.9356012658227848</v>
      </c>
      <c r="M122" s="34"/>
      <c r="N122" s="34"/>
      <c r="O122" s="34"/>
      <c r="P122" s="34"/>
      <c r="Q122" s="34"/>
      <c r="R122" s="34">
        <v>1</v>
      </c>
      <c r="S122" s="34">
        <v>1</v>
      </c>
      <c r="T122" s="34">
        <v>2017</v>
      </c>
      <c r="U122" s="34">
        <v>0.81100000000000005</v>
      </c>
      <c r="V122" s="34" t="s">
        <v>131</v>
      </c>
      <c r="W122" s="34"/>
      <c r="X122" s="34"/>
      <c r="Y122" s="34" t="s">
        <v>131</v>
      </c>
      <c r="Z122" s="34" t="s">
        <v>124</v>
      </c>
      <c r="AA122" s="34">
        <v>1</v>
      </c>
      <c r="AB122" s="34" t="s">
        <v>141</v>
      </c>
      <c r="AC122" s="34"/>
      <c r="AD122" s="34"/>
      <c r="AE122" s="34">
        <v>0.81100000000000005</v>
      </c>
      <c r="AF122" s="34">
        <v>2017</v>
      </c>
    </row>
    <row r="123" spans="1:34" s="35" customFormat="1" ht="15" x14ac:dyDescent="0.25">
      <c r="A123" s="32" t="s">
        <v>373</v>
      </c>
      <c r="B123" s="33" t="s">
        <v>391</v>
      </c>
      <c r="C123" s="34">
        <v>1</v>
      </c>
      <c r="D123" s="34">
        <v>0</v>
      </c>
      <c r="E123" s="34">
        <v>0</v>
      </c>
      <c r="F123" s="34"/>
      <c r="G123" s="34">
        <v>0</v>
      </c>
      <c r="H123" s="34"/>
      <c r="I123" s="34"/>
      <c r="J123" s="34">
        <v>0</v>
      </c>
      <c r="K123" s="34">
        <v>48.63</v>
      </c>
      <c r="L123" s="34">
        <f t="shared" si="0"/>
        <v>0.76946202531645569</v>
      </c>
      <c r="M123" s="34"/>
      <c r="N123" s="34">
        <v>1</v>
      </c>
      <c r="O123" s="34">
        <v>1</v>
      </c>
      <c r="P123" s="34">
        <v>1</v>
      </c>
      <c r="Q123" s="34">
        <v>1</v>
      </c>
      <c r="R123" s="34">
        <v>1</v>
      </c>
      <c r="S123" s="34">
        <v>0</v>
      </c>
      <c r="T123" s="34">
        <v>2017</v>
      </c>
      <c r="U123" s="34">
        <v>0.64200000000000002</v>
      </c>
      <c r="V123" s="34" t="s">
        <v>123</v>
      </c>
      <c r="W123" s="34"/>
      <c r="X123" s="34"/>
      <c r="Y123" s="34" t="s">
        <v>123</v>
      </c>
      <c r="Z123" s="34" t="s">
        <v>132</v>
      </c>
      <c r="AA123" s="34">
        <v>3</v>
      </c>
      <c r="AB123" s="34" t="s">
        <v>141</v>
      </c>
      <c r="AC123" s="34"/>
      <c r="AD123" s="34"/>
      <c r="AE123" s="34">
        <v>0.64200000000000002</v>
      </c>
      <c r="AF123" s="34">
        <v>2017</v>
      </c>
      <c r="AG123" s="35">
        <v>1.0607852815135079</v>
      </c>
      <c r="AH123" s="36" t="s">
        <v>138</v>
      </c>
    </row>
    <row r="124" spans="1:34" s="35" customFormat="1" ht="15" x14ac:dyDescent="0.25">
      <c r="A124" s="32" t="s">
        <v>375</v>
      </c>
      <c r="B124" s="33" t="s">
        <v>393</v>
      </c>
      <c r="C124" s="34">
        <v>1</v>
      </c>
      <c r="D124" s="34">
        <v>0</v>
      </c>
      <c r="E124" s="34">
        <v>0</v>
      </c>
      <c r="F124" s="34"/>
      <c r="G124" s="34">
        <v>0</v>
      </c>
      <c r="H124" s="34"/>
      <c r="I124" s="34"/>
      <c r="J124" s="34">
        <v>0</v>
      </c>
      <c r="K124" s="34"/>
      <c r="L124" s="34">
        <f t="shared" si="0"/>
        <v>0</v>
      </c>
      <c r="M124" s="34"/>
      <c r="N124" s="34"/>
      <c r="O124" s="34"/>
      <c r="P124" s="34"/>
      <c r="Q124" s="34"/>
      <c r="R124" s="34">
        <v>3</v>
      </c>
      <c r="S124" s="34">
        <v>0</v>
      </c>
      <c r="T124" s="34">
        <v>2017</v>
      </c>
      <c r="U124" s="34">
        <v>0.98399999999999999</v>
      </c>
      <c r="V124" s="34" t="s">
        <v>128</v>
      </c>
      <c r="W124" s="34"/>
      <c r="X124" s="34"/>
      <c r="Y124" s="34" t="s">
        <v>148</v>
      </c>
      <c r="Z124" s="34" t="s">
        <v>124</v>
      </c>
      <c r="AA124" s="34">
        <v>1</v>
      </c>
      <c r="AB124" s="34" t="s">
        <v>141</v>
      </c>
      <c r="AC124" s="34"/>
      <c r="AD124" s="34"/>
      <c r="AE124" s="34">
        <v>0.98399999999999999</v>
      </c>
      <c r="AF124" s="34">
        <v>2017</v>
      </c>
      <c r="AG124" s="35">
        <v>1.4365970579315788</v>
      </c>
      <c r="AH124" s="36" t="s">
        <v>138</v>
      </c>
    </row>
    <row r="125" spans="1:34" s="35" customFormat="1" ht="15" x14ac:dyDescent="0.25">
      <c r="A125" s="32" t="s">
        <v>377</v>
      </c>
      <c r="B125" s="33" t="s">
        <v>394</v>
      </c>
      <c r="C125" s="34">
        <v>1</v>
      </c>
      <c r="D125" s="34">
        <v>0</v>
      </c>
      <c r="E125" s="34">
        <v>0</v>
      </c>
      <c r="F125" s="34"/>
      <c r="G125" s="34">
        <v>0</v>
      </c>
      <c r="H125" s="34"/>
      <c r="I125" s="34"/>
      <c r="J125" s="34">
        <v>0</v>
      </c>
      <c r="K125" s="34">
        <v>69.31</v>
      </c>
      <c r="L125" s="34">
        <f t="shared" si="0"/>
        <v>1.0966772151898734</v>
      </c>
      <c r="M125" s="34"/>
      <c r="N125" s="34"/>
      <c r="O125" s="34"/>
      <c r="P125" s="34"/>
      <c r="Q125" s="34"/>
      <c r="R125" s="34">
        <v>1</v>
      </c>
      <c r="S125" s="34">
        <v>0</v>
      </c>
      <c r="T125" s="34">
        <v>2017</v>
      </c>
      <c r="U125" s="34">
        <v>0.81100000000000005</v>
      </c>
      <c r="V125" s="34" t="s">
        <v>148</v>
      </c>
      <c r="W125" s="34"/>
      <c r="X125" s="34"/>
      <c r="Y125" s="34" t="s">
        <v>148</v>
      </c>
      <c r="Z125" s="34" t="s">
        <v>132</v>
      </c>
      <c r="AA125" s="34">
        <v>1</v>
      </c>
      <c r="AB125" s="34" t="s">
        <v>141</v>
      </c>
      <c r="AC125" s="34"/>
      <c r="AD125" s="34"/>
      <c r="AE125" s="34">
        <v>0.81100000000000005</v>
      </c>
      <c r="AF125" s="34">
        <v>2017</v>
      </c>
      <c r="AG125" s="35">
        <v>0.93641636530312111</v>
      </c>
      <c r="AH125" s="36" t="s">
        <v>138</v>
      </c>
    </row>
    <row r="126" spans="1:34" s="35" customFormat="1" ht="15" x14ac:dyDescent="0.25">
      <c r="A126" s="32" t="s">
        <v>379</v>
      </c>
      <c r="B126" s="33" t="s">
        <v>396</v>
      </c>
      <c r="C126" s="34"/>
      <c r="D126" s="34">
        <v>0</v>
      </c>
      <c r="E126" s="34">
        <v>3</v>
      </c>
      <c r="F126" s="34"/>
      <c r="G126" s="34">
        <v>0</v>
      </c>
      <c r="H126" s="34">
        <v>2</v>
      </c>
      <c r="I126" s="34">
        <v>2</v>
      </c>
      <c r="J126" s="34">
        <v>1</v>
      </c>
      <c r="K126" s="34"/>
      <c r="L126" s="34">
        <f t="shared" si="0"/>
        <v>0</v>
      </c>
      <c r="M126" s="34"/>
      <c r="N126" s="34">
        <v>1</v>
      </c>
      <c r="O126" s="34">
        <v>1</v>
      </c>
      <c r="P126" s="34">
        <v>1</v>
      </c>
      <c r="Q126" s="34">
        <v>1</v>
      </c>
      <c r="R126" s="34">
        <v>1</v>
      </c>
      <c r="S126" s="34">
        <v>0</v>
      </c>
      <c r="T126" s="34">
        <v>2016</v>
      </c>
      <c r="U126" s="34">
        <v>1.024</v>
      </c>
      <c r="V126" s="34" t="s">
        <v>122</v>
      </c>
      <c r="W126" s="34"/>
      <c r="X126" s="34"/>
      <c r="Y126" s="34" t="s">
        <v>123</v>
      </c>
      <c r="Z126" s="34" t="s">
        <v>132</v>
      </c>
      <c r="AA126" s="34">
        <v>3</v>
      </c>
      <c r="AB126" s="34" t="s">
        <v>125</v>
      </c>
      <c r="AC126" s="34"/>
      <c r="AD126" s="34"/>
      <c r="AE126" s="34">
        <v>1.024</v>
      </c>
      <c r="AF126" s="34">
        <v>2016</v>
      </c>
      <c r="AG126" s="35">
        <v>1.1611941492799642</v>
      </c>
      <c r="AH126" s="36" t="s">
        <v>138</v>
      </c>
    </row>
    <row r="127" spans="1:34" s="35" customFormat="1" ht="15" x14ac:dyDescent="0.25">
      <c r="A127" s="32" t="s">
        <v>381</v>
      </c>
      <c r="B127" s="33" t="s">
        <v>399</v>
      </c>
      <c r="C127" s="34">
        <v>1</v>
      </c>
      <c r="D127" s="34">
        <v>0</v>
      </c>
      <c r="E127" s="34">
        <v>0</v>
      </c>
      <c r="F127" s="34"/>
      <c r="G127" s="34">
        <v>0</v>
      </c>
      <c r="H127" s="34"/>
      <c r="I127" s="34"/>
      <c r="J127" s="34">
        <v>0</v>
      </c>
      <c r="K127" s="34">
        <v>76.150000000000006</v>
      </c>
      <c r="L127" s="34">
        <f t="shared" si="0"/>
        <v>1.2049050632911393</v>
      </c>
      <c r="M127" s="34"/>
      <c r="N127" s="34"/>
      <c r="O127" s="34"/>
      <c r="P127" s="34"/>
      <c r="Q127" s="34"/>
      <c r="R127" s="34">
        <v>3</v>
      </c>
      <c r="S127" s="34">
        <v>0</v>
      </c>
      <c r="T127" s="34">
        <v>2017</v>
      </c>
      <c r="U127" s="34">
        <v>0.84899999999999998</v>
      </c>
      <c r="V127" s="34" t="s">
        <v>136</v>
      </c>
      <c r="W127" s="34"/>
      <c r="X127" s="34"/>
      <c r="Y127" s="34" t="s">
        <v>123</v>
      </c>
      <c r="Z127" s="34" t="s">
        <v>132</v>
      </c>
      <c r="AA127" s="34">
        <v>1</v>
      </c>
      <c r="AB127" s="34" t="s">
        <v>141</v>
      </c>
      <c r="AC127" s="34"/>
      <c r="AD127" s="34"/>
      <c r="AE127" s="34">
        <v>0.84899999999999998</v>
      </c>
      <c r="AF127" s="34">
        <v>2017</v>
      </c>
      <c r="AG127" s="35">
        <v>1.1921146824930573</v>
      </c>
      <c r="AH127" s="36" t="s">
        <v>133</v>
      </c>
    </row>
    <row r="128" spans="1:34" s="35" customFormat="1" ht="15" x14ac:dyDescent="0.25">
      <c r="A128" s="32" t="s">
        <v>383</v>
      </c>
      <c r="B128" s="33" t="s">
        <v>401</v>
      </c>
      <c r="C128" s="34"/>
      <c r="D128" s="34">
        <v>0</v>
      </c>
      <c r="E128" s="34">
        <v>23</v>
      </c>
      <c r="F128" s="34"/>
      <c r="G128" s="34">
        <v>0</v>
      </c>
      <c r="H128" s="34">
        <v>1</v>
      </c>
      <c r="I128" s="34">
        <v>2</v>
      </c>
      <c r="J128" s="34">
        <v>4</v>
      </c>
      <c r="K128" s="34"/>
      <c r="L128" s="34">
        <f t="shared" si="0"/>
        <v>0</v>
      </c>
      <c r="M128" s="34">
        <v>1</v>
      </c>
      <c r="N128" s="34">
        <v>2</v>
      </c>
      <c r="O128" s="34">
        <v>2</v>
      </c>
      <c r="P128" s="34"/>
      <c r="Q128" s="34"/>
      <c r="R128" s="34">
        <v>1</v>
      </c>
      <c r="S128" s="34">
        <v>0</v>
      </c>
      <c r="T128" s="34"/>
      <c r="U128" s="34" t="s">
        <v>121</v>
      </c>
      <c r="V128" s="34" t="s">
        <v>122</v>
      </c>
      <c r="W128" s="34"/>
      <c r="X128" s="34"/>
      <c r="Y128" s="34"/>
      <c r="Z128" s="34"/>
      <c r="AA128" s="34">
        <v>6</v>
      </c>
      <c r="AB128" s="34" t="s">
        <v>125</v>
      </c>
      <c r="AC128" s="34"/>
      <c r="AD128" s="34"/>
      <c r="AE128" s="34" t="s">
        <v>121</v>
      </c>
      <c r="AF128" s="34"/>
      <c r="AG128" s="35">
        <v>1.1414586155051933</v>
      </c>
      <c r="AH128" s="36" t="s">
        <v>138</v>
      </c>
    </row>
    <row r="129" spans="1:34" s="35" customFormat="1" ht="15" x14ac:dyDescent="0.25">
      <c r="A129" s="32" t="s">
        <v>384</v>
      </c>
      <c r="B129" s="33" t="s">
        <v>403</v>
      </c>
      <c r="C129" s="34"/>
      <c r="D129" s="34">
        <v>1</v>
      </c>
      <c r="E129" s="34">
        <v>0</v>
      </c>
      <c r="F129" s="34"/>
      <c r="G129" s="34">
        <v>0</v>
      </c>
      <c r="H129" s="34"/>
      <c r="I129" s="34"/>
      <c r="J129" s="34">
        <v>0</v>
      </c>
      <c r="K129" s="34">
        <v>63.28</v>
      </c>
      <c r="L129" s="34">
        <f t="shared" si="0"/>
        <v>1.0012658227848101</v>
      </c>
      <c r="M129" s="34"/>
      <c r="N129" s="34">
        <v>2</v>
      </c>
      <c r="O129" s="34">
        <v>1</v>
      </c>
      <c r="P129" s="34">
        <v>4</v>
      </c>
      <c r="Q129" s="34">
        <v>1</v>
      </c>
      <c r="R129" s="34">
        <v>4</v>
      </c>
      <c r="S129" s="34">
        <v>0</v>
      </c>
      <c r="T129" s="34">
        <v>2016</v>
      </c>
      <c r="U129" s="34">
        <v>0.80600000000000005</v>
      </c>
      <c r="V129" s="34" t="s">
        <v>123</v>
      </c>
      <c r="W129" s="34"/>
      <c r="X129" s="34"/>
      <c r="Y129" s="34" t="s">
        <v>131</v>
      </c>
      <c r="Z129" s="34" t="s">
        <v>132</v>
      </c>
      <c r="AA129" s="34">
        <v>5</v>
      </c>
      <c r="AB129" s="34" t="s">
        <v>141</v>
      </c>
      <c r="AC129" s="34"/>
      <c r="AD129" s="34"/>
      <c r="AE129" s="34">
        <v>0.80600000000000005</v>
      </c>
      <c r="AF129" s="34">
        <v>2016</v>
      </c>
    </row>
    <row r="130" spans="1:34" s="35" customFormat="1" ht="15" x14ac:dyDescent="0.25">
      <c r="A130" s="32" t="s">
        <v>386</v>
      </c>
      <c r="B130" s="33" t="s">
        <v>405</v>
      </c>
      <c r="C130" s="34">
        <v>1</v>
      </c>
      <c r="D130" s="34">
        <v>0</v>
      </c>
      <c r="E130" s="34">
        <v>0</v>
      </c>
      <c r="F130" s="34"/>
      <c r="G130" s="34">
        <v>0</v>
      </c>
      <c r="H130" s="34"/>
      <c r="I130" s="34"/>
      <c r="J130" s="34">
        <v>0</v>
      </c>
      <c r="K130" s="34">
        <v>58.89</v>
      </c>
      <c r="L130" s="34">
        <f t="shared" si="0"/>
        <v>0.9318037974683544</v>
      </c>
      <c r="M130" s="34"/>
      <c r="N130" s="34">
        <v>1</v>
      </c>
      <c r="O130" s="34">
        <v>1</v>
      </c>
      <c r="P130" s="34">
        <v>1</v>
      </c>
      <c r="Q130" s="34">
        <v>1</v>
      </c>
      <c r="R130" s="34">
        <v>3</v>
      </c>
      <c r="S130" s="34">
        <v>2</v>
      </c>
      <c r="T130" s="34">
        <v>2016</v>
      </c>
      <c r="U130" s="34">
        <v>1.036</v>
      </c>
      <c r="V130" s="34" t="s">
        <v>123</v>
      </c>
      <c r="W130" s="34"/>
      <c r="X130" s="34"/>
      <c r="Y130" s="34" t="s">
        <v>123</v>
      </c>
      <c r="Z130" s="34" t="s">
        <v>132</v>
      </c>
      <c r="AA130" s="34">
        <v>7</v>
      </c>
      <c r="AB130" s="34" t="s">
        <v>141</v>
      </c>
      <c r="AC130" s="34"/>
      <c r="AD130" s="34"/>
      <c r="AE130" s="34">
        <v>1.036</v>
      </c>
      <c r="AF130" s="34">
        <v>2016</v>
      </c>
      <c r="AG130" s="35">
        <v>1.2276157612565208</v>
      </c>
      <c r="AH130" s="36" t="s">
        <v>138</v>
      </c>
    </row>
    <row r="131" spans="1:34" s="35" customFormat="1" ht="15" x14ac:dyDescent="0.25">
      <c r="A131" s="32" t="s">
        <v>388</v>
      </c>
      <c r="B131" s="33" t="s">
        <v>407</v>
      </c>
      <c r="C131" s="34">
        <v>1</v>
      </c>
      <c r="D131" s="34">
        <v>0</v>
      </c>
      <c r="E131" s="34">
        <v>0</v>
      </c>
      <c r="F131" s="34"/>
      <c r="G131" s="34">
        <v>0</v>
      </c>
      <c r="H131" s="34"/>
      <c r="I131" s="34"/>
      <c r="J131" s="34">
        <v>0</v>
      </c>
      <c r="K131" s="34">
        <v>55.71</v>
      </c>
      <c r="L131" s="34">
        <f t="shared" si="0"/>
        <v>0.88148734177215182</v>
      </c>
      <c r="M131" s="34"/>
      <c r="N131" s="34">
        <v>1</v>
      </c>
      <c r="O131" s="34">
        <v>1</v>
      </c>
      <c r="P131" s="34">
        <v>2</v>
      </c>
      <c r="Q131" s="34">
        <v>1</v>
      </c>
      <c r="R131" s="34">
        <v>2</v>
      </c>
      <c r="S131" s="34">
        <v>0</v>
      </c>
      <c r="T131" s="34">
        <v>2016</v>
      </c>
      <c r="U131" s="34">
        <v>1.43</v>
      </c>
      <c r="V131" s="34" t="s">
        <v>137</v>
      </c>
      <c r="W131" s="34"/>
      <c r="X131" s="34"/>
      <c r="Y131" s="34" t="s">
        <v>137</v>
      </c>
      <c r="Z131" s="34" t="s">
        <v>132</v>
      </c>
      <c r="AA131" s="34">
        <v>5</v>
      </c>
      <c r="AB131" s="34" t="s">
        <v>141</v>
      </c>
      <c r="AC131" s="34"/>
      <c r="AD131" s="34"/>
      <c r="AE131" s="34">
        <v>1.43</v>
      </c>
      <c r="AF131" s="34">
        <v>2016</v>
      </c>
      <c r="AG131" s="35">
        <v>1.0705854305134395</v>
      </c>
      <c r="AH131" s="36" t="s">
        <v>138</v>
      </c>
    </row>
    <row r="132" spans="1:34" s="35" customFormat="1" ht="15" x14ac:dyDescent="0.25">
      <c r="A132" s="32" t="s">
        <v>390</v>
      </c>
      <c r="B132" s="33" t="s">
        <v>409</v>
      </c>
      <c r="C132" s="34">
        <v>1</v>
      </c>
      <c r="D132" s="34">
        <v>0</v>
      </c>
      <c r="E132" s="34">
        <v>0</v>
      </c>
      <c r="F132" s="34"/>
      <c r="G132" s="34">
        <v>0</v>
      </c>
      <c r="H132" s="34"/>
      <c r="I132" s="34"/>
      <c r="J132" s="34">
        <v>0</v>
      </c>
      <c r="K132" s="34"/>
      <c r="L132" s="34">
        <f t="shared" si="0"/>
        <v>0</v>
      </c>
      <c r="M132" s="34"/>
      <c r="N132" s="34">
        <v>1</v>
      </c>
      <c r="O132" s="34">
        <v>1</v>
      </c>
      <c r="P132" s="34">
        <v>1</v>
      </c>
      <c r="Q132" s="34">
        <v>1</v>
      </c>
      <c r="R132" s="34">
        <v>1</v>
      </c>
      <c r="S132" s="34">
        <v>1</v>
      </c>
      <c r="T132" s="34"/>
      <c r="U132" s="34" t="s">
        <v>121</v>
      </c>
      <c r="V132" s="34" t="s">
        <v>136</v>
      </c>
      <c r="W132" s="34"/>
      <c r="X132" s="34"/>
      <c r="Y132" s="34" t="s">
        <v>123</v>
      </c>
      <c r="Z132" s="34" t="s">
        <v>132</v>
      </c>
      <c r="AA132" s="34">
        <v>6</v>
      </c>
      <c r="AB132" s="34" t="s">
        <v>125</v>
      </c>
      <c r="AC132" s="34"/>
      <c r="AD132" s="34"/>
      <c r="AE132" s="34" t="s">
        <v>121</v>
      </c>
      <c r="AF132" s="34"/>
      <c r="AG132" s="35">
        <v>0.91229454944103028</v>
      </c>
      <c r="AH132" s="36" t="s">
        <v>138</v>
      </c>
    </row>
    <row r="133" spans="1:34" s="35" customFormat="1" ht="15" x14ac:dyDescent="0.25">
      <c r="A133" s="32" t="s">
        <v>392</v>
      </c>
      <c r="B133" s="33" t="s">
        <v>411</v>
      </c>
      <c r="C133" s="34"/>
      <c r="D133" s="34">
        <v>1</v>
      </c>
      <c r="E133" s="34">
        <v>0</v>
      </c>
      <c r="F133" s="34"/>
      <c r="G133" s="34">
        <v>0</v>
      </c>
      <c r="H133" s="34"/>
      <c r="I133" s="34"/>
      <c r="J133" s="34">
        <v>0</v>
      </c>
      <c r="K133" s="34">
        <v>25.71</v>
      </c>
      <c r="L133" s="34">
        <f t="shared" si="0"/>
        <v>0.40680379746835443</v>
      </c>
      <c r="M133" s="34"/>
      <c r="N133" s="34"/>
      <c r="O133" s="34"/>
      <c r="P133" s="34"/>
      <c r="Q133" s="34"/>
      <c r="R133" s="34">
        <v>3</v>
      </c>
      <c r="S133" s="34">
        <v>2</v>
      </c>
      <c r="T133" s="34">
        <v>2017</v>
      </c>
      <c r="U133" s="34">
        <v>0.95599999999999996</v>
      </c>
      <c r="V133" s="34" t="s">
        <v>123</v>
      </c>
      <c r="W133" s="34"/>
      <c r="X133" s="34"/>
      <c r="Y133" s="34" t="s">
        <v>123</v>
      </c>
      <c r="Z133" s="34" t="s">
        <v>132</v>
      </c>
      <c r="AA133" s="34">
        <v>1</v>
      </c>
      <c r="AB133" s="34" t="s">
        <v>141</v>
      </c>
      <c r="AC133" s="34"/>
      <c r="AD133" s="34"/>
      <c r="AE133" s="34">
        <v>0.95599999999999996</v>
      </c>
      <c r="AF133" s="34">
        <v>2017</v>
      </c>
    </row>
    <row r="134" spans="1:34" s="35" customFormat="1" ht="15" x14ac:dyDescent="0.25">
      <c r="A134" s="32" t="s">
        <v>395</v>
      </c>
      <c r="B134" s="33" t="s">
        <v>413</v>
      </c>
      <c r="C134" s="34">
        <v>1</v>
      </c>
      <c r="D134" s="34">
        <v>0</v>
      </c>
      <c r="E134" s="34">
        <v>0</v>
      </c>
      <c r="F134" s="34"/>
      <c r="G134" s="34">
        <v>0</v>
      </c>
      <c r="H134" s="34"/>
      <c r="I134" s="34"/>
      <c r="J134" s="34">
        <v>0</v>
      </c>
      <c r="K134" s="34">
        <v>56.69</v>
      </c>
      <c r="L134" s="34">
        <f t="shared" si="0"/>
        <v>0.89699367088607584</v>
      </c>
      <c r="M134" s="34"/>
      <c r="N134" s="34"/>
      <c r="O134" s="34"/>
      <c r="P134" s="34"/>
      <c r="Q134" s="34"/>
      <c r="R134" s="34">
        <v>3</v>
      </c>
      <c r="S134" s="34">
        <v>3</v>
      </c>
      <c r="T134" s="34">
        <v>2017</v>
      </c>
      <c r="U134" s="34">
        <v>0.76200000000000001</v>
      </c>
      <c r="V134" s="34" t="s">
        <v>148</v>
      </c>
      <c r="W134" s="34"/>
      <c r="X134" s="34"/>
      <c r="Y134" s="34" t="s">
        <v>148</v>
      </c>
      <c r="Z134" s="34" t="s">
        <v>132</v>
      </c>
      <c r="AA134" s="34">
        <v>1</v>
      </c>
      <c r="AB134" s="34" t="s">
        <v>141</v>
      </c>
      <c r="AC134" s="34"/>
      <c r="AD134" s="34"/>
      <c r="AE134" s="34">
        <v>0.76200000000000001</v>
      </c>
      <c r="AF134" s="34">
        <v>2017</v>
      </c>
      <c r="AG134" s="35">
        <v>0.96715828151025107</v>
      </c>
      <c r="AH134" s="36" t="s">
        <v>138</v>
      </c>
    </row>
    <row r="135" spans="1:34" s="35" customFormat="1" ht="15" x14ac:dyDescent="0.25">
      <c r="A135" s="32" t="s">
        <v>397</v>
      </c>
      <c r="B135" s="33" t="s">
        <v>415</v>
      </c>
      <c r="C135" s="34"/>
      <c r="D135" s="34">
        <v>0</v>
      </c>
      <c r="E135" s="34">
        <v>2</v>
      </c>
      <c r="F135" s="34"/>
      <c r="G135" s="34">
        <v>0</v>
      </c>
      <c r="H135" s="34"/>
      <c r="I135" s="34"/>
      <c r="J135" s="34">
        <v>0</v>
      </c>
      <c r="K135" s="34"/>
      <c r="L135" s="34">
        <f t="shared" si="0"/>
        <v>0</v>
      </c>
      <c r="M135" s="34"/>
      <c r="N135" s="34"/>
      <c r="O135" s="34">
        <v>1</v>
      </c>
      <c r="P135" s="34">
        <v>1</v>
      </c>
      <c r="Q135" s="34"/>
      <c r="R135" s="34">
        <v>1</v>
      </c>
      <c r="S135" s="34">
        <v>0</v>
      </c>
      <c r="T135" s="34"/>
      <c r="U135" s="34" t="s">
        <v>121</v>
      </c>
      <c r="V135" s="34" t="s">
        <v>128</v>
      </c>
      <c r="W135" s="34"/>
      <c r="X135" s="34"/>
      <c r="Y135" s="34" t="s">
        <v>123</v>
      </c>
      <c r="Z135" s="34" t="s">
        <v>132</v>
      </c>
      <c r="AA135" s="34">
        <v>9</v>
      </c>
      <c r="AB135" s="34" t="s">
        <v>141</v>
      </c>
      <c r="AC135" s="34"/>
      <c r="AD135" s="34"/>
      <c r="AE135" s="34" t="s">
        <v>121</v>
      </c>
      <c r="AF135" s="34"/>
      <c r="AG135" s="35">
        <v>1.318635932050406</v>
      </c>
      <c r="AH135" s="36" t="s">
        <v>138</v>
      </c>
    </row>
    <row r="136" spans="1:34" s="35" customFormat="1" ht="15" x14ac:dyDescent="0.25">
      <c r="A136" s="32" t="s">
        <v>398</v>
      </c>
      <c r="B136" s="33" t="s">
        <v>417</v>
      </c>
      <c r="C136" s="34"/>
      <c r="D136" s="34">
        <v>0</v>
      </c>
      <c r="E136" s="34">
        <v>1</v>
      </c>
      <c r="F136" s="34"/>
      <c r="G136" s="34">
        <v>0</v>
      </c>
      <c r="H136" s="34"/>
      <c r="I136" s="34"/>
      <c r="J136" s="34">
        <v>0</v>
      </c>
      <c r="K136" s="34">
        <v>57.15</v>
      </c>
      <c r="L136" s="34">
        <f t="shared" si="0"/>
        <v>0.90427215189873411</v>
      </c>
      <c r="M136" s="34"/>
      <c r="N136" s="34"/>
      <c r="O136" s="34"/>
      <c r="P136" s="34"/>
      <c r="Q136" s="34"/>
      <c r="R136" s="34">
        <v>1</v>
      </c>
      <c r="S136" s="34">
        <v>0</v>
      </c>
      <c r="T136" s="34">
        <v>2016</v>
      </c>
      <c r="U136" s="34">
        <v>0.68200000000000005</v>
      </c>
      <c r="V136" s="34" t="s">
        <v>128</v>
      </c>
      <c r="W136" s="34"/>
      <c r="X136" s="34"/>
      <c r="Y136" s="34" t="s">
        <v>123</v>
      </c>
      <c r="Z136" s="34" t="s">
        <v>124</v>
      </c>
      <c r="AA136" s="34">
        <v>1</v>
      </c>
      <c r="AB136" s="34" t="s">
        <v>141</v>
      </c>
      <c r="AC136" s="34"/>
      <c r="AD136" s="34"/>
      <c r="AE136" s="34">
        <v>0.68200000000000005</v>
      </c>
      <c r="AF136" s="34">
        <v>2016</v>
      </c>
    </row>
    <row r="137" spans="1:34" s="35" customFormat="1" ht="15" x14ac:dyDescent="0.25">
      <c r="A137" s="32" t="s">
        <v>400</v>
      </c>
      <c r="B137" s="33" t="s">
        <v>419</v>
      </c>
      <c r="C137" s="34">
        <v>1</v>
      </c>
      <c r="D137" s="34">
        <v>0</v>
      </c>
      <c r="E137" s="34">
        <v>0</v>
      </c>
      <c r="F137" s="34"/>
      <c r="G137" s="34">
        <v>0</v>
      </c>
      <c r="H137" s="34"/>
      <c r="I137" s="34"/>
      <c r="J137" s="34">
        <v>0</v>
      </c>
      <c r="K137" s="34">
        <v>42.01</v>
      </c>
      <c r="L137" s="34">
        <f t="shared" si="0"/>
        <v>0.66471518987341771</v>
      </c>
      <c r="M137" s="34"/>
      <c r="N137" s="34">
        <v>1</v>
      </c>
      <c r="O137" s="34">
        <v>1</v>
      </c>
      <c r="P137" s="34">
        <v>1</v>
      </c>
      <c r="Q137" s="34">
        <v>1</v>
      </c>
      <c r="R137" s="34">
        <v>1</v>
      </c>
      <c r="S137" s="34">
        <v>1</v>
      </c>
      <c r="T137" s="34">
        <v>2016</v>
      </c>
      <c r="U137" s="34">
        <v>1</v>
      </c>
      <c r="V137" s="34" t="s">
        <v>128</v>
      </c>
      <c r="W137" s="34"/>
      <c r="X137" s="34"/>
      <c r="Y137" s="34" t="s">
        <v>131</v>
      </c>
      <c r="Z137" s="34" t="s">
        <v>132</v>
      </c>
      <c r="AA137" s="34">
        <v>5</v>
      </c>
      <c r="AB137" s="34" t="s">
        <v>141</v>
      </c>
      <c r="AC137" s="34"/>
      <c r="AD137" s="34"/>
      <c r="AE137" s="34">
        <v>1</v>
      </c>
      <c r="AF137" s="34">
        <v>2016</v>
      </c>
    </row>
    <row r="138" spans="1:34" s="35" customFormat="1" ht="15" x14ac:dyDescent="0.25">
      <c r="A138" s="32" t="s">
        <v>402</v>
      </c>
      <c r="B138" s="33" t="s">
        <v>421</v>
      </c>
      <c r="C138" s="34">
        <v>1</v>
      </c>
      <c r="D138" s="34">
        <v>0</v>
      </c>
      <c r="E138" s="34">
        <v>0</v>
      </c>
      <c r="F138" s="34"/>
      <c r="G138" s="34">
        <v>0</v>
      </c>
      <c r="H138" s="34"/>
      <c r="I138" s="34"/>
      <c r="J138" s="34">
        <v>0</v>
      </c>
      <c r="K138" s="34">
        <v>42.23</v>
      </c>
      <c r="L138" s="34">
        <f t="shared" si="0"/>
        <v>0.66819620253164547</v>
      </c>
      <c r="M138" s="34"/>
      <c r="N138" s="34"/>
      <c r="O138" s="34"/>
      <c r="P138" s="34"/>
      <c r="Q138" s="34"/>
      <c r="R138" s="34">
        <v>2</v>
      </c>
      <c r="S138" s="34">
        <v>2</v>
      </c>
      <c r="T138" s="34">
        <v>2017</v>
      </c>
      <c r="U138" s="34">
        <v>0.82199999999999995</v>
      </c>
      <c r="V138" s="34" t="s">
        <v>137</v>
      </c>
      <c r="W138" s="34"/>
      <c r="X138" s="34"/>
      <c r="Y138" s="34" t="s">
        <v>137</v>
      </c>
      <c r="Z138" s="34" t="s">
        <v>132</v>
      </c>
      <c r="AA138" s="34">
        <v>1</v>
      </c>
      <c r="AB138" s="34" t="s">
        <v>141</v>
      </c>
      <c r="AC138" s="34"/>
      <c r="AD138" s="34"/>
      <c r="AE138" s="34">
        <v>0.82199999999999995</v>
      </c>
      <c r="AF138" s="34">
        <v>2017</v>
      </c>
      <c r="AG138" s="35">
        <v>0.9953279480410262</v>
      </c>
      <c r="AH138" s="36" t="s">
        <v>138</v>
      </c>
    </row>
    <row r="139" spans="1:34" s="35" customFormat="1" ht="15" x14ac:dyDescent="0.25">
      <c r="A139" s="32" t="s">
        <v>404</v>
      </c>
      <c r="B139" s="33" t="s">
        <v>422</v>
      </c>
      <c r="C139" s="34">
        <v>1</v>
      </c>
      <c r="D139" s="34">
        <v>0</v>
      </c>
      <c r="E139" s="34">
        <v>0</v>
      </c>
      <c r="F139" s="34"/>
      <c r="G139" s="34">
        <v>0</v>
      </c>
      <c r="H139" s="34"/>
      <c r="I139" s="34"/>
      <c r="J139" s="34">
        <v>0</v>
      </c>
      <c r="K139" s="34">
        <v>46.18</v>
      </c>
      <c r="L139" s="34">
        <f t="shared" si="0"/>
        <v>0.73069620253164558</v>
      </c>
      <c r="M139" s="34"/>
      <c r="N139" s="34">
        <v>1</v>
      </c>
      <c r="O139" s="34">
        <v>1</v>
      </c>
      <c r="P139" s="34">
        <v>1</v>
      </c>
      <c r="Q139" s="34">
        <v>1</v>
      </c>
      <c r="R139" s="34">
        <v>3</v>
      </c>
      <c r="S139" s="34">
        <v>3</v>
      </c>
      <c r="T139" s="34">
        <v>2016</v>
      </c>
      <c r="U139" s="34">
        <v>1.153</v>
      </c>
      <c r="V139" s="34" t="s">
        <v>123</v>
      </c>
      <c r="W139" s="34"/>
      <c r="X139" s="34"/>
      <c r="Y139" s="34" t="s">
        <v>123</v>
      </c>
      <c r="Z139" s="34" t="s">
        <v>132</v>
      </c>
      <c r="AA139" s="34">
        <v>5</v>
      </c>
      <c r="AB139" s="34" t="s">
        <v>141</v>
      </c>
      <c r="AC139" s="34"/>
      <c r="AD139" s="34"/>
      <c r="AE139" s="34">
        <v>1.153</v>
      </c>
      <c r="AF139" s="34">
        <v>2016</v>
      </c>
      <c r="AG139" s="35">
        <v>1.0063509762926475</v>
      </c>
      <c r="AH139" s="36" t="s">
        <v>138</v>
      </c>
    </row>
    <row r="140" spans="1:34" s="35" customFormat="1" ht="15" x14ac:dyDescent="0.25">
      <c r="A140" s="32" t="s">
        <v>406</v>
      </c>
      <c r="B140" s="33" t="s">
        <v>424</v>
      </c>
      <c r="C140" s="34"/>
      <c r="D140" s="34">
        <v>0</v>
      </c>
      <c r="E140" s="34">
        <v>2</v>
      </c>
      <c r="F140" s="34"/>
      <c r="G140" s="34">
        <v>0</v>
      </c>
      <c r="H140" s="34">
        <v>2</v>
      </c>
      <c r="I140" s="34">
        <v>2</v>
      </c>
      <c r="J140" s="34">
        <v>2</v>
      </c>
      <c r="K140" s="34"/>
      <c r="L140" s="34">
        <f t="shared" si="0"/>
        <v>0</v>
      </c>
      <c r="M140" s="34"/>
      <c r="N140" s="34">
        <v>1</v>
      </c>
      <c r="O140" s="34">
        <v>1</v>
      </c>
      <c r="P140" s="34">
        <v>1</v>
      </c>
      <c r="Q140" s="34">
        <v>1</v>
      </c>
      <c r="R140" s="34">
        <v>1</v>
      </c>
      <c r="S140" s="34">
        <v>0</v>
      </c>
      <c r="T140" s="34">
        <v>2005</v>
      </c>
      <c r="U140" s="34">
        <v>0.65400000000000003</v>
      </c>
      <c r="V140" s="34" t="s">
        <v>122</v>
      </c>
      <c r="W140" s="34"/>
      <c r="X140" s="34" t="s">
        <v>129</v>
      </c>
      <c r="Y140" s="34" t="s">
        <v>122</v>
      </c>
      <c r="Z140" s="34" t="s">
        <v>132</v>
      </c>
      <c r="AA140" s="34">
        <v>3</v>
      </c>
      <c r="AB140" s="34" t="s">
        <v>125</v>
      </c>
      <c r="AC140" s="34"/>
      <c r="AD140" s="34"/>
      <c r="AE140" s="34">
        <v>0.65400000000000003</v>
      </c>
      <c r="AF140" s="34">
        <v>2005</v>
      </c>
      <c r="AG140" s="35">
        <v>0.99345573028173728</v>
      </c>
      <c r="AH140" s="36" t="s">
        <v>138</v>
      </c>
    </row>
    <row r="141" spans="1:34" s="35" customFormat="1" ht="12.75" x14ac:dyDescent="0.2">
      <c r="A141" s="32" t="s">
        <v>408</v>
      </c>
      <c r="B141" s="37" t="s">
        <v>426</v>
      </c>
      <c r="C141" s="34"/>
      <c r="D141" s="34">
        <v>1</v>
      </c>
      <c r="E141" s="34">
        <v>19</v>
      </c>
      <c r="F141" s="34">
        <v>2</v>
      </c>
      <c r="G141" s="34">
        <v>1</v>
      </c>
      <c r="H141" s="34">
        <v>2</v>
      </c>
      <c r="I141" s="34">
        <v>2</v>
      </c>
      <c r="J141" s="34">
        <v>2</v>
      </c>
      <c r="K141" s="34"/>
      <c r="L141" s="34">
        <f t="shared" si="0"/>
        <v>0</v>
      </c>
      <c r="M141" s="34">
        <v>1</v>
      </c>
      <c r="N141" s="34">
        <v>2</v>
      </c>
      <c r="O141" s="34">
        <v>2</v>
      </c>
      <c r="P141" s="34">
        <v>1</v>
      </c>
      <c r="Q141" s="34">
        <v>1</v>
      </c>
      <c r="R141" s="34">
        <v>1</v>
      </c>
      <c r="S141" s="34">
        <v>0</v>
      </c>
      <c r="T141" s="34"/>
      <c r="U141" s="34" t="s">
        <v>121</v>
      </c>
      <c r="V141" s="34"/>
      <c r="W141" s="34"/>
      <c r="X141" s="34"/>
      <c r="Y141" s="34"/>
      <c r="Z141" s="34"/>
      <c r="AA141" s="34">
        <v>6</v>
      </c>
      <c r="AB141" s="34" t="s">
        <v>125</v>
      </c>
      <c r="AC141" s="34"/>
      <c r="AD141" s="34"/>
      <c r="AE141" s="34" t="s">
        <v>121</v>
      </c>
      <c r="AF141" s="34"/>
    </row>
    <row r="142" spans="1:34" s="35" customFormat="1" ht="15" x14ac:dyDescent="0.25">
      <c r="A142" s="32" t="s">
        <v>410</v>
      </c>
      <c r="B142" s="33" t="s">
        <v>427</v>
      </c>
      <c r="C142" s="34">
        <v>1</v>
      </c>
      <c r="D142" s="34">
        <v>0</v>
      </c>
      <c r="E142" s="34">
        <v>0</v>
      </c>
      <c r="F142" s="34"/>
      <c r="G142" s="34">
        <v>0</v>
      </c>
      <c r="H142" s="34"/>
      <c r="I142" s="34"/>
      <c r="J142" s="34">
        <v>0</v>
      </c>
      <c r="K142" s="34">
        <v>83.6</v>
      </c>
      <c r="L142" s="34">
        <f t="shared" si="0"/>
        <v>1.3227848101265822</v>
      </c>
      <c r="M142" s="34"/>
      <c r="N142" s="34">
        <v>1</v>
      </c>
      <c r="O142" s="34">
        <v>1</v>
      </c>
      <c r="P142" s="34">
        <v>4</v>
      </c>
      <c r="Q142" s="34">
        <v>1</v>
      </c>
      <c r="R142" s="34">
        <v>3</v>
      </c>
      <c r="S142" s="34">
        <v>0</v>
      </c>
      <c r="T142" s="34">
        <v>2016</v>
      </c>
      <c r="U142" s="34">
        <v>0.93</v>
      </c>
      <c r="V142" s="34" t="s">
        <v>122</v>
      </c>
      <c r="W142" s="34"/>
      <c r="X142" s="34"/>
      <c r="Y142" s="34" t="s">
        <v>123</v>
      </c>
      <c r="Z142" s="34" t="s">
        <v>132</v>
      </c>
      <c r="AA142" s="34">
        <v>5</v>
      </c>
      <c r="AB142" s="34" t="s">
        <v>141</v>
      </c>
      <c r="AC142" s="34"/>
      <c r="AD142" s="34"/>
      <c r="AE142" s="34">
        <v>0.93</v>
      </c>
      <c r="AF142" s="34">
        <v>2016</v>
      </c>
    </row>
    <row r="143" spans="1:34" s="35" customFormat="1" ht="15" x14ac:dyDescent="0.25">
      <c r="A143" s="32" t="s">
        <v>412</v>
      </c>
      <c r="B143" s="33" t="s">
        <v>429</v>
      </c>
      <c r="C143" s="34">
        <v>1</v>
      </c>
      <c r="D143" s="34">
        <v>0</v>
      </c>
      <c r="E143" s="34">
        <v>0</v>
      </c>
      <c r="F143" s="34"/>
      <c r="G143" s="34">
        <v>0</v>
      </c>
      <c r="H143" s="34"/>
      <c r="I143" s="34"/>
      <c r="J143" s="34">
        <v>0</v>
      </c>
      <c r="K143" s="34">
        <v>62.95</v>
      </c>
      <c r="L143" s="34">
        <f t="shared" si="0"/>
        <v>0.99604430379746833</v>
      </c>
      <c r="M143" s="34"/>
      <c r="N143" s="34">
        <v>1</v>
      </c>
      <c r="O143" s="34">
        <v>1</v>
      </c>
      <c r="P143" s="34">
        <v>1</v>
      </c>
      <c r="Q143" s="34">
        <v>1</v>
      </c>
      <c r="R143" s="34">
        <v>2</v>
      </c>
      <c r="S143" s="34">
        <v>0</v>
      </c>
      <c r="T143" s="34">
        <v>2016</v>
      </c>
      <c r="U143" s="34">
        <v>0.77500000000000002</v>
      </c>
      <c r="V143" s="34" t="s">
        <v>131</v>
      </c>
      <c r="W143" s="34"/>
      <c r="X143" s="34"/>
      <c r="Y143" s="34" t="s">
        <v>131</v>
      </c>
      <c r="Z143" s="34" t="s">
        <v>132</v>
      </c>
      <c r="AA143" s="34">
        <v>3</v>
      </c>
      <c r="AB143" s="34" t="s">
        <v>141</v>
      </c>
      <c r="AC143" s="34"/>
      <c r="AD143" s="34"/>
      <c r="AE143" s="34">
        <v>0.77500000000000002</v>
      </c>
      <c r="AF143" s="34">
        <v>2016</v>
      </c>
      <c r="AG143" s="35">
        <v>1.0159731389488857</v>
      </c>
      <c r="AH143" s="36" t="s">
        <v>138</v>
      </c>
    </row>
    <row r="144" spans="1:34" s="35" customFormat="1" ht="15" x14ac:dyDescent="0.25">
      <c r="A144" s="32" t="s">
        <v>414</v>
      </c>
      <c r="B144" s="33" t="s">
        <v>431</v>
      </c>
      <c r="C144" s="34">
        <v>1</v>
      </c>
      <c r="D144" s="34">
        <v>0</v>
      </c>
      <c r="E144" s="34">
        <v>0</v>
      </c>
      <c r="F144" s="34"/>
      <c r="G144" s="34">
        <v>0</v>
      </c>
      <c r="H144" s="34"/>
      <c r="I144" s="34"/>
      <c r="J144" s="34">
        <v>0</v>
      </c>
      <c r="K144" s="34"/>
      <c r="L144" s="34">
        <f t="shared" si="0"/>
        <v>0</v>
      </c>
      <c r="M144" s="34"/>
      <c r="N144" s="34">
        <v>1</v>
      </c>
      <c r="O144" s="34">
        <v>1</v>
      </c>
      <c r="P144" s="34">
        <v>3</v>
      </c>
      <c r="Q144" s="34">
        <v>2</v>
      </c>
      <c r="R144" s="34">
        <v>1</v>
      </c>
      <c r="S144" s="34">
        <v>0</v>
      </c>
      <c r="T144" s="34">
        <v>2016</v>
      </c>
      <c r="U144" s="34">
        <v>0.505</v>
      </c>
      <c r="V144" s="34" t="s">
        <v>128</v>
      </c>
      <c r="W144" s="34"/>
      <c r="X144" s="34"/>
      <c r="Y144" s="34" t="s">
        <v>131</v>
      </c>
      <c r="Z144" s="34" t="s">
        <v>124</v>
      </c>
      <c r="AA144" s="34">
        <v>3</v>
      </c>
      <c r="AB144" s="34" t="s">
        <v>125</v>
      </c>
      <c r="AC144" s="34"/>
      <c r="AD144" s="34"/>
      <c r="AE144" s="34">
        <v>0.505</v>
      </c>
      <c r="AF144" s="34">
        <v>2016</v>
      </c>
      <c r="AG144" s="35">
        <v>1.2944477091789433</v>
      </c>
      <c r="AH144" s="36" t="s">
        <v>133</v>
      </c>
    </row>
    <row r="145" spans="1:34" s="35" customFormat="1" ht="15" x14ac:dyDescent="0.25">
      <c r="A145" s="32" t="s">
        <v>416</v>
      </c>
      <c r="B145" s="33" t="s">
        <v>433</v>
      </c>
      <c r="C145" s="34">
        <v>1</v>
      </c>
      <c r="D145" s="34">
        <v>0</v>
      </c>
      <c r="E145" s="34">
        <v>0</v>
      </c>
      <c r="F145" s="34"/>
      <c r="G145" s="34">
        <v>0</v>
      </c>
      <c r="H145" s="34"/>
      <c r="I145" s="34"/>
      <c r="J145" s="34">
        <v>0</v>
      </c>
      <c r="K145" s="34">
        <v>37.729999999999997</v>
      </c>
      <c r="L145" s="34">
        <f t="shared" si="0"/>
        <v>0.59699367088607591</v>
      </c>
      <c r="M145" s="34"/>
      <c r="N145" s="34"/>
      <c r="O145" s="34"/>
      <c r="P145" s="34"/>
      <c r="Q145" s="34"/>
      <c r="R145" s="34">
        <v>3</v>
      </c>
      <c r="S145" s="34">
        <v>2</v>
      </c>
      <c r="T145" s="34">
        <v>2017</v>
      </c>
      <c r="U145" s="34">
        <v>0.85399999999999998</v>
      </c>
      <c r="V145" s="34" t="s">
        <v>303</v>
      </c>
      <c r="W145" s="34"/>
      <c r="X145" s="34"/>
      <c r="Y145" s="34" t="s">
        <v>123</v>
      </c>
      <c r="Z145" s="34" t="s">
        <v>132</v>
      </c>
      <c r="AA145" s="34">
        <v>1</v>
      </c>
      <c r="AB145" s="34" t="s">
        <v>141</v>
      </c>
      <c r="AC145" s="34"/>
      <c r="AD145" s="34"/>
      <c r="AE145" s="34">
        <v>0.85399999999999998</v>
      </c>
      <c r="AF145" s="34">
        <v>2017</v>
      </c>
      <c r="AG145" s="35">
        <v>1.8271616245360391</v>
      </c>
      <c r="AH145" s="36" t="s">
        <v>133</v>
      </c>
    </row>
    <row r="146" spans="1:34" s="35" customFormat="1" ht="15" x14ac:dyDescent="0.25">
      <c r="A146" s="32" t="s">
        <v>418</v>
      </c>
      <c r="B146" s="33" t="s">
        <v>435</v>
      </c>
      <c r="C146" s="34">
        <v>1</v>
      </c>
      <c r="D146" s="34">
        <v>0</v>
      </c>
      <c r="E146" s="34">
        <v>0</v>
      </c>
      <c r="F146" s="34"/>
      <c r="G146" s="34">
        <v>0</v>
      </c>
      <c r="H146" s="34"/>
      <c r="I146" s="34"/>
      <c r="J146" s="34">
        <v>0</v>
      </c>
      <c r="K146" s="34">
        <v>46.38</v>
      </c>
      <c r="L146" s="34">
        <f t="shared" si="0"/>
        <v>0.73386075949367091</v>
      </c>
      <c r="M146" s="34"/>
      <c r="N146" s="34">
        <v>1</v>
      </c>
      <c r="O146" s="34">
        <v>1</v>
      </c>
      <c r="P146" s="34">
        <v>3</v>
      </c>
      <c r="Q146" s="34">
        <v>1</v>
      </c>
      <c r="R146" s="34">
        <v>1</v>
      </c>
      <c r="S146" s="34">
        <v>1</v>
      </c>
      <c r="T146" s="34">
        <v>2016</v>
      </c>
      <c r="U146" s="34">
        <v>1.0109999999999999</v>
      </c>
      <c r="V146" s="34" t="s">
        <v>128</v>
      </c>
      <c r="W146" s="34"/>
      <c r="X146" s="34"/>
      <c r="Y146" s="34" t="s">
        <v>131</v>
      </c>
      <c r="Z146" s="34" t="s">
        <v>132</v>
      </c>
      <c r="AA146" s="34">
        <v>5</v>
      </c>
      <c r="AB146" s="34" t="s">
        <v>141</v>
      </c>
      <c r="AC146" s="34"/>
      <c r="AD146" s="34"/>
      <c r="AE146" s="34">
        <v>1.0109999999999999</v>
      </c>
      <c r="AF146" s="34">
        <v>2016</v>
      </c>
      <c r="AG146" s="35">
        <v>1.1533727428795488</v>
      </c>
      <c r="AH146" s="36" t="s">
        <v>138</v>
      </c>
    </row>
    <row r="147" spans="1:34" s="35" customFormat="1" ht="15" x14ac:dyDescent="0.25">
      <c r="A147" s="32" t="s">
        <v>420</v>
      </c>
      <c r="B147" s="33" t="s">
        <v>437</v>
      </c>
      <c r="C147" s="34"/>
      <c r="D147" s="34">
        <v>0</v>
      </c>
      <c r="E147" s="34">
        <v>4</v>
      </c>
      <c r="F147" s="34"/>
      <c r="G147" s="34">
        <v>0</v>
      </c>
      <c r="H147" s="34">
        <v>2</v>
      </c>
      <c r="I147" s="34">
        <v>2</v>
      </c>
      <c r="J147" s="34">
        <v>2</v>
      </c>
      <c r="K147" s="34">
        <v>68.459999999999994</v>
      </c>
      <c r="L147" s="34">
        <f t="shared" si="0"/>
        <v>1.0832278481012656</v>
      </c>
      <c r="M147" s="34"/>
      <c r="N147" s="34">
        <v>2</v>
      </c>
      <c r="O147" s="34">
        <v>1</v>
      </c>
      <c r="P147" s="34"/>
      <c r="Q147" s="34"/>
      <c r="R147" s="34">
        <v>4</v>
      </c>
      <c r="S147" s="34">
        <v>0</v>
      </c>
      <c r="T147" s="34"/>
      <c r="U147" s="34" t="s">
        <v>121</v>
      </c>
      <c r="V147" s="34" t="s">
        <v>122</v>
      </c>
      <c r="W147" s="34"/>
      <c r="X147" s="34"/>
      <c r="Y147" s="34" t="s">
        <v>148</v>
      </c>
      <c r="Z147" s="34" t="s">
        <v>124</v>
      </c>
      <c r="AA147" s="34">
        <v>4</v>
      </c>
      <c r="AB147" s="34" t="s">
        <v>141</v>
      </c>
      <c r="AC147" s="34"/>
      <c r="AD147" s="34"/>
      <c r="AE147" s="34" t="s">
        <v>121</v>
      </c>
      <c r="AF147" s="34"/>
      <c r="AG147" s="35">
        <v>1.1959238801954677</v>
      </c>
      <c r="AH147" s="36" t="s">
        <v>138</v>
      </c>
    </row>
    <row r="148" spans="1:34" s="35" customFormat="1" ht="15" x14ac:dyDescent="0.25">
      <c r="A148" s="32" t="s">
        <v>423</v>
      </c>
      <c r="B148" s="33" t="s">
        <v>439</v>
      </c>
      <c r="C148" s="34">
        <v>1</v>
      </c>
      <c r="D148" s="34">
        <v>0</v>
      </c>
      <c r="E148" s="34">
        <v>0</v>
      </c>
      <c r="F148" s="34"/>
      <c r="G148" s="34">
        <v>0</v>
      </c>
      <c r="H148" s="34"/>
      <c r="I148" s="34"/>
      <c r="J148" s="34">
        <v>0</v>
      </c>
      <c r="K148" s="34">
        <v>68.3</v>
      </c>
      <c r="L148" s="34">
        <f t="shared" si="0"/>
        <v>1.0806962025316456</v>
      </c>
      <c r="M148" s="34"/>
      <c r="N148" s="34">
        <v>1</v>
      </c>
      <c r="O148" s="34">
        <v>1</v>
      </c>
      <c r="P148" s="34"/>
      <c r="Q148" s="34"/>
      <c r="R148" s="34">
        <v>1</v>
      </c>
      <c r="S148" s="34">
        <v>1</v>
      </c>
      <c r="T148" s="34"/>
      <c r="U148" s="34" t="s">
        <v>121</v>
      </c>
      <c r="V148" s="34" t="s">
        <v>137</v>
      </c>
      <c r="W148" s="34" t="s">
        <v>129</v>
      </c>
      <c r="X148" s="34"/>
      <c r="Y148" s="34" t="s">
        <v>148</v>
      </c>
      <c r="Z148" s="34" t="s">
        <v>124</v>
      </c>
      <c r="AA148" s="34">
        <v>4</v>
      </c>
      <c r="AB148" s="34" t="s">
        <v>141</v>
      </c>
      <c r="AC148" s="34"/>
      <c r="AD148" s="34"/>
      <c r="AE148" s="34" t="s">
        <v>121</v>
      </c>
      <c r="AF148" s="34"/>
    </row>
    <row r="149" spans="1:34" s="35" customFormat="1" ht="15" x14ac:dyDescent="0.2">
      <c r="A149" s="32" t="s">
        <v>425</v>
      </c>
      <c r="B149" s="39" t="s">
        <v>441</v>
      </c>
      <c r="C149" s="34">
        <v>1</v>
      </c>
      <c r="D149" s="34">
        <v>0</v>
      </c>
      <c r="E149" s="34">
        <v>0</v>
      </c>
      <c r="F149" s="34"/>
      <c r="G149" s="34">
        <v>0</v>
      </c>
      <c r="H149" s="34"/>
      <c r="I149" s="34"/>
      <c r="J149" s="34">
        <v>0</v>
      </c>
      <c r="K149" s="34">
        <v>49.44</v>
      </c>
      <c r="L149" s="34">
        <f t="shared" si="0"/>
        <v>0.78227848101265818</v>
      </c>
      <c r="M149" s="34"/>
      <c r="N149" s="34">
        <v>1</v>
      </c>
      <c r="O149" s="34">
        <v>1</v>
      </c>
      <c r="P149" s="34">
        <v>2</v>
      </c>
      <c r="Q149" s="34">
        <v>1</v>
      </c>
      <c r="R149" s="34">
        <v>3</v>
      </c>
      <c r="S149" s="34">
        <v>2</v>
      </c>
      <c r="T149" s="34"/>
      <c r="U149" s="34"/>
      <c r="V149" s="34" t="s">
        <v>128</v>
      </c>
      <c r="W149" s="34"/>
      <c r="X149" s="34"/>
      <c r="Y149" s="34" t="s">
        <v>131</v>
      </c>
      <c r="Z149" s="34" t="s">
        <v>124</v>
      </c>
      <c r="AA149" s="34">
        <v>5</v>
      </c>
      <c r="AB149" s="34" t="s">
        <v>141</v>
      </c>
      <c r="AC149" s="34"/>
      <c r="AD149" s="34"/>
      <c r="AE149" s="34" t="s">
        <v>121</v>
      </c>
      <c r="AF149" s="34"/>
    </row>
    <row r="150" spans="1:34" s="35" customFormat="1" ht="15" x14ac:dyDescent="0.2">
      <c r="A150" s="32" t="s">
        <v>428</v>
      </c>
      <c r="B150" s="39" t="s">
        <v>450</v>
      </c>
      <c r="C150" s="34">
        <v>1</v>
      </c>
      <c r="D150" s="34">
        <v>0</v>
      </c>
      <c r="E150" s="34">
        <v>0</v>
      </c>
      <c r="F150" s="34"/>
      <c r="G150" s="34">
        <v>0</v>
      </c>
      <c r="H150" s="34"/>
      <c r="I150" s="34"/>
      <c r="J150" s="34">
        <v>0</v>
      </c>
      <c r="K150" s="34">
        <v>45.28</v>
      </c>
      <c r="L150" s="34">
        <f t="shared" si="0"/>
        <v>0.71645569620253158</v>
      </c>
      <c r="M150" s="34"/>
      <c r="N150" s="34">
        <v>1</v>
      </c>
      <c r="O150" s="34">
        <v>1</v>
      </c>
      <c r="P150" s="34">
        <v>2</v>
      </c>
      <c r="Q150" s="34">
        <v>1</v>
      </c>
      <c r="R150" s="34">
        <v>3</v>
      </c>
      <c r="S150" s="34">
        <v>0</v>
      </c>
      <c r="T150" s="34"/>
      <c r="U150" s="34"/>
      <c r="V150" s="34" t="s">
        <v>123</v>
      </c>
      <c r="W150" s="34"/>
      <c r="X150" s="34"/>
      <c r="Y150" s="34" t="s">
        <v>131</v>
      </c>
      <c r="Z150" s="34" t="s">
        <v>124</v>
      </c>
      <c r="AA150" s="34">
        <v>5</v>
      </c>
      <c r="AB150" s="34" t="s">
        <v>141</v>
      </c>
      <c r="AC150" s="34"/>
      <c r="AD150" s="34"/>
      <c r="AE150" s="34" t="s">
        <v>121</v>
      </c>
      <c r="AF150" s="34"/>
    </row>
    <row r="151" spans="1:34" s="35" customFormat="1" ht="15" x14ac:dyDescent="0.2">
      <c r="A151" s="32" t="s">
        <v>430</v>
      </c>
      <c r="B151" s="39" t="s">
        <v>456</v>
      </c>
      <c r="C151" s="34">
        <v>1</v>
      </c>
      <c r="D151" s="34">
        <v>0</v>
      </c>
      <c r="E151" s="34">
        <v>0</v>
      </c>
      <c r="F151" s="34"/>
      <c r="G151" s="34">
        <v>0</v>
      </c>
      <c r="H151" s="34"/>
      <c r="I151" s="34"/>
      <c r="J151" s="34">
        <v>0</v>
      </c>
      <c r="K151" s="34">
        <v>45.28</v>
      </c>
      <c r="L151" s="34">
        <f t="shared" si="0"/>
        <v>0.71645569620253158</v>
      </c>
      <c r="M151" s="34"/>
      <c r="N151" s="34">
        <v>1</v>
      </c>
      <c r="O151" s="34">
        <v>1</v>
      </c>
      <c r="P151" s="34"/>
      <c r="Q151" s="34"/>
      <c r="R151" s="34">
        <v>3</v>
      </c>
      <c r="S151" s="34">
        <v>3</v>
      </c>
      <c r="T151" s="34"/>
      <c r="U151" s="34"/>
      <c r="V151" s="34" t="s">
        <v>123</v>
      </c>
      <c r="W151" s="34"/>
      <c r="X151" s="34"/>
      <c r="Y151" s="34" t="s">
        <v>123</v>
      </c>
      <c r="Z151" s="34" t="s">
        <v>132</v>
      </c>
      <c r="AA151" s="34">
        <v>5</v>
      </c>
      <c r="AB151" s="34" t="s">
        <v>141</v>
      </c>
      <c r="AC151" s="34"/>
      <c r="AD151" s="34"/>
      <c r="AE151" s="34" t="s">
        <v>121</v>
      </c>
      <c r="AF151" s="34"/>
    </row>
    <row r="152" spans="1:34" s="35" customFormat="1" ht="15" x14ac:dyDescent="0.2">
      <c r="A152" s="32" t="s">
        <v>432</v>
      </c>
      <c r="B152" s="39" t="s">
        <v>464</v>
      </c>
      <c r="C152" s="34">
        <v>1</v>
      </c>
      <c r="D152" s="34">
        <v>0</v>
      </c>
      <c r="E152" s="34">
        <v>0</v>
      </c>
      <c r="F152" s="34"/>
      <c r="G152" s="34">
        <v>0</v>
      </c>
      <c r="H152" s="34"/>
      <c r="I152" s="34"/>
      <c r="J152" s="34">
        <v>0</v>
      </c>
      <c r="K152" s="34">
        <v>49.44</v>
      </c>
      <c r="L152" s="34">
        <f t="shared" si="0"/>
        <v>0.78227848101265818</v>
      </c>
      <c r="M152" s="34"/>
      <c r="N152" s="34">
        <v>1</v>
      </c>
      <c r="O152" s="34">
        <v>1</v>
      </c>
      <c r="P152" s="34">
        <v>4</v>
      </c>
      <c r="Q152" s="34">
        <v>1</v>
      </c>
      <c r="R152" s="34">
        <v>3</v>
      </c>
      <c r="S152" s="34">
        <v>0</v>
      </c>
      <c r="T152" s="34"/>
      <c r="U152" s="34"/>
      <c r="V152" s="34" t="s">
        <v>122</v>
      </c>
      <c r="W152" s="34"/>
      <c r="X152" s="34"/>
      <c r="Y152" s="34" t="s">
        <v>131</v>
      </c>
      <c r="Z152" s="34" t="s">
        <v>124</v>
      </c>
      <c r="AA152" s="34">
        <v>5</v>
      </c>
      <c r="AB152" s="34" t="s">
        <v>141</v>
      </c>
      <c r="AC152" s="34"/>
      <c r="AD152" s="34"/>
      <c r="AE152" s="34" t="s">
        <v>121</v>
      </c>
      <c r="AF152" s="34"/>
    </row>
    <row r="153" spans="1:34" s="35" customFormat="1" ht="15" x14ac:dyDescent="0.2">
      <c r="A153" s="32" t="s">
        <v>434</v>
      </c>
      <c r="B153" s="39" t="s">
        <v>479</v>
      </c>
      <c r="C153" s="34">
        <v>1</v>
      </c>
      <c r="D153" s="34">
        <v>0</v>
      </c>
      <c r="E153" s="34">
        <v>0</v>
      </c>
      <c r="F153" s="34"/>
      <c r="G153" s="34">
        <v>0</v>
      </c>
      <c r="H153" s="34"/>
      <c r="I153" s="34"/>
      <c r="J153" s="34">
        <v>0</v>
      </c>
      <c r="K153" s="34">
        <v>35.880000000000003</v>
      </c>
      <c r="L153" s="34">
        <f t="shared" si="0"/>
        <v>0.5677215189873418</v>
      </c>
      <c r="M153" s="34"/>
      <c r="N153" s="34">
        <v>1</v>
      </c>
      <c r="O153" s="34">
        <v>1</v>
      </c>
      <c r="P153" s="34"/>
      <c r="Q153" s="34"/>
      <c r="R153" s="34">
        <v>3</v>
      </c>
      <c r="S153" s="34">
        <v>1</v>
      </c>
      <c r="T153" s="34"/>
      <c r="U153" s="34"/>
      <c r="V153" s="34" t="s">
        <v>136</v>
      </c>
      <c r="W153" s="34"/>
      <c r="X153" s="34"/>
      <c r="Y153" s="34" t="s">
        <v>123</v>
      </c>
      <c r="Z153" s="34" t="s">
        <v>132</v>
      </c>
      <c r="AA153" s="34">
        <v>5</v>
      </c>
      <c r="AB153" s="34" t="s">
        <v>141</v>
      </c>
      <c r="AC153" s="34"/>
      <c r="AD153" s="34"/>
      <c r="AE153" s="34" t="s">
        <v>121</v>
      </c>
      <c r="AF153" s="34"/>
    </row>
    <row r="154" spans="1:34" s="35" customFormat="1" ht="15" x14ac:dyDescent="0.2">
      <c r="A154" s="32" t="s">
        <v>436</v>
      </c>
      <c r="B154" s="39" t="s">
        <v>483</v>
      </c>
      <c r="C154" s="34">
        <v>1</v>
      </c>
      <c r="D154" s="34">
        <v>0</v>
      </c>
      <c r="E154" s="34">
        <v>0</v>
      </c>
      <c r="F154" s="34"/>
      <c r="G154" s="34">
        <v>0</v>
      </c>
      <c r="H154" s="34"/>
      <c r="I154" s="34"/>
      <c r="J154" s="34">
        <v>0</v>
      </c>
      <c r="K154" s="34">
        <v>49.44</v>
      </c>
      <c r="L154" s="34">
        <f t="shared" si="0"/>
        <v>0.78227848101265818</v>
      </c>
      <c r="M154" s="34"/>
      <c r="N154" s="34">
        <v>1</v>
      </c>
      <c r="O154" s="34">
        <v>1</v>
      </c>
      <c r="P154" s="34">
        <v>2</v>
      </c>
      <c r="Q154" s="34">
        <v>1</v>
      </c>
      <c r="R154" s="34">
        <v>3</v>
      </c>
      <c r="S154" s="34">
        <v>0</v>
      </c>
      <c r="T154" s="34"/>
      <c r="U154" s="34"/>
      <c r="V154" s="34" t="s">
        <v>128</v>
      </c>
      <c r="W154" s="34"/>
      <c r="X154" s="34"/>
      <c r="Y154" s="34" t="s">
        <v>131</v>
      </c>
      <c r="Z154" s="34" t="s">
        <v>124</v>
      </c>
      <c r="AA154" s="34">
        <v>5</v>
      </c>
      <c r="AB154" s="34" t="s">
        <v>141</v>
      </c>
      <c r="AC154" s="34"/>
      <c r="AD154" s="34"/>
      <c r="AE154" s="34" t="s">
        <v>121</v>
      </c>
      <c r="AF154" s="34"/>
    </row>
    <row r="155" spans="1:34" s="35" customFormat="1" ht="15" x14ac:dyDescent="0.2">
      <c r="A155" s="32" t="s">
        <v>438</v>
      </c>
      <c r="B155" s="39" t="s">
        <v>487</v>
      </c>
      <c r="C155" s="34"/>
      <c r="D155" s="34">
        <v>0</v>
      </c>
      <c r="E155" s="34">
        <v>3</v>
      </c>
      <c r="F155" s="34"/>
      <c r="G155" s="34">
        <v>0</v>
      </c>
      <c r="H155" s="34">
        <v>2</v>
      </c>
      <c r="I155" s="34">
        <v>2</v>
      </c>
      <c r="J155" s="34">
        <v>1</v>
      </c>
      <c r="K155" s="34"/>
      <c r="L155" s="34">
        <f t="shared" si="0"/>
        <v>0</v>
      </c>
      <c r="M155" s="34"/>
      <c r="N155" s="34">
        <v>1</v>
      </c>
      <c r="O155" s="34">
        <v>1</v>
      </c>
      <c r="P155" s="34">
        <v>2</v>
      </c>
      <c r="Q155" s="34">
        <v>1</v>
      </c>
      <c r="R155" s="34">
        <v>2</v>
      </c>
      <c r="S155" s="34">
        <v>0</v>
      </c>
      <c r="T155" s="34"/>
      <c r="U155" s="34"/>
      <c r="V155" s="34"/>
      <c r="W155" s="34"/>
      <c r="X155" s="34"/>
      <c r="Y155" s="34"/>
      <c r="Z155" s="34"/>
      <c r="AA155" s="34">
        <v>5</v>
      </c>
      <c r="AB155" s="34" t="s">
        <v>141</v>
      </c>
      <c r="AC155" s="34"/>
      <c r="AD155" s="34"/>
      <c r="AE155" s="34" t="s">
        <v>121</v>
      </c>
      <c r="AF155" s="34"/>
    </row>
    <row r="156" spans="1:34" s="35" customFormat="1" ht="15" x14ac:dyDescent="0.25">
      <c r="A156" s="32" t="s">
        <v>440</v>
      </c>
      <c r="B156" s="33" t="s">
        <v>492</v>
      </c>
      <c r="C156" s="34"/>
      <c r="D156" s="34">
        <v>0</v>
      </c>
      <c r="E156" s="34">
        <v>2</v>
      </c>
      <c r="F156" s="34"/>
      <c r="G156" s="34">
        <v>0</v>
      </c>
      <c r="H156" s="34"/>
      <c r="I156" s="34"/>
      <c r="J156" s="34">
        <v>0</v>
      </c>
      <c r="K156" s="34">
        <v>50.44</v>
      </c>
      <c r="L156" s="34">
        <f t="shared" si="0"/>
        <v>0.79810126582278473</v>
      </c>
      <c r="M156" s="34"/>
      <c r="N156" s="34"/>
      <c r="O156" s="34"/>
      <c r="P156" s="34"/>
      <c r="Q156" s="34"/>
      <c r="R156" s="34">
        <v>3</v>
      </c>
      <c r="S156" s="34">
        <v>3</v>
      </c>
      <c r="T156" s="34">
        <v>2017</v>
      </c>
      <c r="U156" s="34">
        <v>0.77400000000000002</v>
      </c>
      <c r="V156" s="34" t="s">
        <v>128</v>
      </c>
      <c r="W156" s="34"/>
      <c r="X156" s="34"/>
      <c r="Y156" s="34" t="s">
        <v>131</v>
      </c>
      <c r="Z156" s="34" t="s">
        <v>132</v>
      </c>
      <c r="AA156" s="34">
        <v>1</v>
      </c>
      <c r="AB156" s="34" t="s">
        <v>141</v>
      </c>
      <c r="AC156" s="34"/>
      <c r="AD156" s="34"/>
      <c r="AE156" s="34">
        <v>0.77400000000000002</v>
      </c>
      <c r="AF156" s="34">
        <v>2017</v>
      </c>
    </row>
    <row r="157" spans="1:34" s="35" customFormat="1" ht="15" x14ac:dyDescent="0.25">
      <c r="A157" s="32" t="s">
        <v>442</v>
      </c>
      <c r="B157" s="33" t="s">
        <v>494</v>
      </c>
      <c r="C157" s="34">
        <v>1</v>
      </c>
      <c r="D157" s="34">
        <v>0</v>
      </c>
      <c r="E157" s="34">
        <v>0</v>
      </c>
      <c r="F157" s="34"/>
      <c r="G157" s="34">
        <v>0</v>
      </c>
      <c r="H157" s="34"/>
      <c r="I157" s="34"/>
      <c r="J157" s="34">
        <v>0</v>
      </c>
      <c r="K157" s="34">
        <v>49.88</v>
      </c>
      <c r="L157" s="34">
        <f t="shared" si="0"/>
        <v>0.78924050632911391</v>
      </c>
      <c r="M157" s="34"/>
      <c r="N157" s="34"/>
      <c r="O157" s="34"/>
      <c r="P157" s="34"/>
      <c r="Q157" s="34"/>
      <c r="R157" s="34">
        <v>3</v>
      </c>
      <c r="S157" s="34">
        <v>3</v>
      </c>
      <c r="T157" s="34">
        <v>2017</v>
      </c>
      <c r="U157" s="34">
        <v>0.95499999999999996</v>
      </c>
      <c r="V157" s="34" t="s">
        <v>148</v>
      </c>
      <c r="W157" s="34"/>
      <c r="X157" s="34"/>
      <c r="Y157" s="34" t="s">
        <v>148</v>
      </c>
      <c r="Z157" s="34" t="s">
        <v>132</v>
      </c>
      <c r="AA157" s="34">
        <v>1</v>
      </c>
      <c r="AB157" s="34" t="s">
        <v>141</v>
      </c>
      <c r="AC157" s="34"/>
      <c r="AD157" s="34"/>
      <c r="AE157" s="34">
        <v>0.95499999999999996</v>
      </c>
      <c r="AF157" s="34">
        <v>2017</v>
      </c>
      <c r="AG157" s="35">
        <v>1.1684337217902134</v>
      </c>
      <c r="AH157" s="36" t="s">
        <v>330</v>
      </c>
    </row>
    <row r="158" spans="1:34" s="35" customFormat="1" ht="15" x14ac:dyDescent="0.25">
      <c r="A158" s="32" t="s">
        <v>443</v>
      </c>
      <c r="B158" s="33" t="s">
        <v>497</v>
      </c>
      <c r="C158" s="34"/>
      <c r="D158" s="34">
        <v>0</v>
      </c>
      <c r="E158" s="34">
        <v>3</v>
      </c>
      <c r="F158" s="34"/>
      <c r="G158" s="34">
        <v>0</v>
      </c>
      <c r="H158" s="34">
        <v>1</v>
      </c>
      <c r="I158" s="34">
        <v>2</v>
      </c>
      <c r="J158" s="34">
        <v>3</v>
      </c>
      <c r="K158" s="34"/>
      <c r="L158" s="34">
        <f t="shared" si="0"/>
        <v>0</v>
      </c>
      <c r="M158" s="34"/>
      <c r="N158" s="34"/>
      <c r="O158" s="34"/>
      <c r="P158" s="34"/>
      <c r="Q158" s="34"/>
      <c r="R158" s="34">
        <v>1</v>
      </c>
      <c r="S158" s="34">
        <v>0</v>
      </c>
      <c r="T158" s="34">
        <v>2016</v>
      </c>
      <c r="U158" s="34">
        <v>1.054</v>
      </c>
      <c r="V158" s="34" t="s">
        <v>128</v>
      </c>
      <c r="W158" s="34"/>
      <c r="X158" s="34"/>
      <c r="Y158" s="34" t="s">
        <v>131</v>
      </c>
      <c r="Z158" s="34" t="s">
        <v>132</v>
      </c>
      <c r="AA158" s="34">
        <v>2</v>
      </c>
      <c r="AB158" s="34" t="s">
        <v>141</v>
      </c>
      <c r="AC158" s="34">
        <v>1</v>
      </c>
      <c r="AD158" s="34">
        <v>1</v>
      </c>
      <c r="AE158" s="34">
        <v>1.054</v>
      </c>
      <c r="AF158" s="34">
        <v>2016</v>
      </c>
      <c r="AG158" s="35">
        <v>1.044168109117525</v>
      </c>
      <c r="AH158" s="36" t="s">
        <v>138</v>
      </c>
    </row>
    <row r="159" spans="1:34" s="35" customFormat="1" ht="15" x14ac:dyDescent="0.25">
      <c r="A159" s="32" t="s">
        <v>444</v>
      </c>
      <c r="B159" s="33" t="s">
        <v>499</v>
      </c>
      <c r="C159" s="34"/>
      <c r="D159" s="34">
        <v>0</v>
      </c>
      <c r="E159" s="34">
        <v>2</v>
      </c>
      <c r="F159" s="34"/>
      <c r="G159" s="34">
        <v>0</v>
      </c>
      <c r="H159" s="34">
        <v>2</v>
      </c>
      <c r="I159" s="34">
        <v>2</v>
      </c>
      <c r="J159" s="34">
        <v>2</v>
      </c>
      <c r="K159" s="34"/>
      <c r="L159" s="34">
        <f t="shared" si="0"/>
        <v>0</v>
      </c>
      <c r="M159" s="34"/>
      <c r="N159" s="34"/>
      <c r="O159" s="34"/>
      <c r="P159" s="34"/>
      <c r="Q159" s="34"/>
      <c r="R159" s="34">
        <v>1</v>
      </c>
      <c r="S159" s="34">
        <v>0</v>
      </c>
      <c r="T159" s="34">
        <v>2016</v>
      </c>
      <c r="U159" s="34">
        <v>0.90900000000000003</v>
      </c>
      <c r="V159" s="34" t="s">
        <v>122</v>
      </c>
      <c r="W159" s="34"/>
      <c r="X159" s="34"/>
      <c r="Y159" s="34" t="s">
        <v>123</v>
      </c>
      <c r="Z159" s="34" t="s">
        <v>124</v>
      </c>
      <c r="AA159" s="34">
        <v>3</v>
      </c>
      <c r="AB159" s="34" t="s">
        <v>125</v>
      </c>
      <c r="AC159" s="34"/>
      <c r="AD159" s="34"/>
      <c r="AE159" s="34">
        <v>0.90900000000000003</v>
      </c>
      <c r="AF159" s="34">
        <v>2016</v>
      </c>
    </row>
    <row r="160" spans="1:34" s="35" customFormat="1" ht="15" x14ac:dyDescent="0.25">
      <c r="A160" s="32" t="s">
        <v>445</v>
      </c>
      <c r="B160" s="33" t="s">
        <v>501</v>
      </c>
      <c r="C160" s="34"/>
      <c r="D160" s="34">
        <v>0</v>
      </c>
      <c r="E160" s="34">
        <v>3</v>
      </c>
      <c r="F160" s="34"/>
      <c r="G160" s="34">
        <v>0</v>
      </c>
      <c r="H160" s="34">
        <v>2</v>
      </c>
      <c r="I160" s="34">
        <v>2</v>
      </c>
      <c r="J160" s="34">
        <v>1</v>
      </c>
      <c r="K160" s="34"/>
      <c r="L160" s="34">
        <f t="shared" si="0"/>
        <v>0</v>
      </c>
      <c r="M160" s="34"/>
      <c r="N160" s="34"/>
      <c r="O160" s="34"/>
      <c r="P160" s="34">
        <v>1</v>
      </c>
      <c r="Q160" s="34">
        <v>1</v>
      </c>
      <c r="R160" s="34">
        <v>1</v>
      </c>
      <c r="S160" s="34">
        <v>0</v>
      </c>
      <c r="T160" s="34"/>
      <c r="U160" s="34" t="s">
        <v>121</v>
      </c>
      <c r="V160" s="34" t="s">
        <v>136</v>
      </c>
      <c r="W160" s="34"/>
      <c r="X160" s="34"/>
      <c r="Y160" s="34" t="s">
        <v>123</v>
      </c>
      <c r="Z160" s="34" t="s">
        <v>124</v>
      </c>
      <c r="AA160" s="34">
        <v>6</v>
      </c>
      <c r="AB160" s="34" t="s">
        <v>125</v>
      </c>
      <c r="AC160" s="34"/>
      <c r="AD160" s="34"/>
      <c r="AE160" s="34" t="s">
        <v>121</v>
      </c>
      <c r="AF160" s="34"/>
      <c r="AG160" s="35">
        <v>0.94387939994846393</v>
      </c>
      <c r="AH160" s="36" t="s">
        <v>133</v>
      </c>
    </row>
    <row r="161" spans="1:34" s="35" customFormat="1" ht="15" x14ac:dyDescent="0.25">
      <c r="A161" s="32" t="s">
        <v>446</v>
      </c>
      <c r="B161" s="33" t="s">
        <v>503</v>
      </c>
      <c r="C161" s="34"/>
      <c r="D161" s="34">
        <v>1</v>
      </c>
      <c r="E161" s="34">
        <v>0</v>
      </c>
      <c r="F161" s="34"/>
      <c r="G161" s="34">
        <v>0</v>
      </c>
      <c r="H161" s="34"/>
      <c r="I161" s="34"/>
      <c r="J161" s="34">
        <v>0</v>
      </c>
      <c r="K161" s="34">
        <v>75.849999999999994</v>
      </c>
      <c r="L161" s="34">
        <f t="shared" si="0"/>
        <v>1.2001582278481011</v>
      </c>
      <c r="M161" s="34"/>
      <c r="N161" s="34"/>
      <c r="O161" s="34"/>
      <c r="P161" s="34"/>
      <c r="Q161" s="34"/>
      <c r="R161" s="34">
        <v>1</v>
      </c>
      <c r="S161" s="34">
        <v>1</v>
      </c>
      <c r="T161" s="34">
        <v>2017</v>
      </c>
      <c r="U161" s="34">
        <v>0.82799999999999996</v>
      </c>
      <c r="V161" s="34" t="s">
        <v>123</v>
      </c>
      <c r="W161" s="34"/>
      <c r="X161" s="34"/>
      <c r="Y161" s="34" t="s">
        <v>123</v>
      </c>
      <c r="Z161" s="34" t="s">
        <v>132</v>
      </c>
      <c r="AA161" s="34">
        <v>1</v>
      </c>
      <c r="AB161" s="34" t="s">
        <v>141</v>
      </c>
      <c r="AC161" s="34">
        <v>1</v>
      </c>
      <c r="AD161" s="34"/>
      <c r="AE161" s="34">
        <v>0.82799999999999996</v>
      </c>
      <c r="AF161" s="34">
        <v>2017</v>
      </c>
    </row>
    <row r="162" spans="1:34" s="35" customFormat="1" ht="15" x14ac:dyDescent="0.25">
      <c r="A162" s="32" t="s">
        <v>447</v>
      </c>
      <c r="B162" s="33" t="s">
        <v>505</v>
      </c>
      <c r="C162" s="34"/>
      <c r="D162" s="34">
        <v>0</v>
      </c>
      <c r="E162" s="34">
        <v>1</v>
      </c>
      <c r="F162" s="34"/>
      <c r="G162" s="34">
        <v>0</v>
      </c>
      <c r="H162" s="34">
        <v>2</v>
      </c>
      <c r="I162" s="34">
        <v>2</v>
      </c>
      <c r="J162" s="34">
        <v>1</v>
      </c>
      <c r="K162" s="34">
        <v>42.37</v>
      </c>
      <c r="L162" s="34">
        <f t="shared" si="0"/>
        <v>0.6704113924050632</v>
      </c>
      <c r="M162" s="34"/>
      <c r="N162" s="34"/>
      <c r="O162" s="34"/>
      <c r="P162" s="34"/>
      <c r="Q162" s="34"/>
      <c r="R162" s="34">
        <v>3</v>
      </c>
      <c r="S162" s="34">
        <v>2</v>
      </c>
      <c r="T162" s="34">
        <v>2017</v>
      </c>
      <c r="U162" s="34">
        <v>1.349</v>
      </c>
      <c r="V162" s="34" t="s">
        <v>123</v>
      </c>
      <c r="W162" s="34"/>
      <c r="X162" s="34"/>
      <c r="Y162" s="34" t="s">
        <v>131</v>
      </c>
      <c r="Z162" s="34" t="s">
        <v>124</v>
      </c>
      <c r="AA162" s="34">
        <v>1</v>
      </c>
      <c r="AB162" s="34" t="s">
        <v>141</v>
      </c>
      <c r="AC162" s="34"/>
      <c r="AD162" s="34"/>
      <c r="AE162" s="34">
        <v>1.349</v>
      </c>
      <c r="AF162" s="34">
        <v>2017</v>
      </c>
      <c r="AG162" s="35">
        <v>1.0147075700408672</v>
      </c>
      <c r="AH162" s="36" t="s">
        <v>138</v>
      </c>
    </row>
    <row r="163" spans="1:34" s="35" customFormat="1" ht="15" x14ac:dyDescent="0.25">
      <c r="A163" s="32" t="s">
        <v>448</v>
      </c>
      <c r="B163" s="33" t="s">
        <v>507</v>
      </c>
      <c r="C163" s="34"/>
      <c r="D163" s="34">
        <v>0</v>
      </c>
      <c r="E163" s="34">
        <v>1</v>
      </c>
      <c r="F163" s="34"/>
      <c r="G163" s="34">
        <v>0</v>
      </c>
      <c r="H163" s="34">
        <v>2</v>
      </c>
      <c r="I163" s="34">
        <v>2</v>
      </c>
      <c r="J163" s="34">
        <v>1</v>
      </c>
      <c r="K163" s="34"/>
      <c r="L163" s="34">
        <f t="shared" si="0"/>
        <v>0</v>
      </c>
      <c r="M163" s="34">
        <v>1</v>
      </c>
      <c r="N163" s="34">
        <v>2</v>
      </c>
      <c r="O163" s="34">
        <v>1</v>
      </c>
      <c r="P163" s="34">
        <v>3</v>
      </c>
      <c r="Q163" s="34">
        <v>2</v>
      </c>
      <c r="R163" s="34">
        <v>1</v>
      </c>
      <c r="S163" s="34">
        <v>0</v>
      </c>
      <c r="T163" s="34">
        <v>2016</v>
      </c>
      <c r="U163" s="34">
        <v>0.88200000000000001</v>
      </c>
      <c r="V163" s="34" t="s">
        <v>122</v>
      </c>
      <c r="W163" s="34"/>
      <c r="X163" s="34" t="s">
        <v>129</v>
      </c>
      <c r="Y163" s="34" t="s">
        <v>122</v>
      </c>
      <c r="Z163" s="34" t="s">
        <v>132</v>
      </c>
      <c r="AA163" s="34">
        <v>3</v>
      </c>
      <c r="AB163" s="34" t="s">
        <v>125</v>
      </c>
      <c r="AC163" s="34"/>
      <c r="AD163" s="34"/>
      <c r="AE163" s="34">
        <v>0.88200000000000001</v>
      </c>
      <c r="AF163" s="34">
        <v>2016</v>
      </c>
      <c r="AG163" s="35">
        <v>0.9322153214363702</v>
      </c>
      <c r="AH163" s="36" t="s">
        <v>138</v>
      </c>
    </row>
    <row r="164" spans="1:34" s="35" customFormat="1" ht="15" x14ac:dyDescent="0.25">
      <c r="A164" s="32" t="s">
        <v>449</v>
      </c>
      <c r="B164" s="33" t="s">
        <v>509</v>
      </c>
      <c r="C164" s="34"/>
      <c r="D164" s="34">
        <v>0</v>
      </c>
      <c r="E164" s="34">
        <v>1</v>
      </c>
      <c r="F164" s="34"/>
      <c r="G164" s="34">
        <v>0</v>
      </c>
      <c r="H164" s="34">
        <v>2</v>
      </c>
      <c r="I164" s="34">
        <v>2</v>
      </c>
      <c r="J164" s="34">
        <v>1</v>
      </c>
      <c r="K164" s="34"/>
      <c r="L164" s="34">
        <f t="shared" si="0"/>
        <v>0</v>
      </c>
      <c r="M164" s="34"/>
      <c r="N164" s="34">
        <v>2</v>
      </c>
      <c r="O164" s="34">
        <v>1</v>
      </c>
      <c r="P164" s="34">
        <v>3</v>
      </c>
      <c r="Q164" s="34">
        <v>1</v>
      </c>
      <c r="R164" s="34">
        <v>2</v>
      </c>
      <c r="S164" s="34">
        <v>0</v>
      </c>
      <c r="T164" s="34"/>
      <c r="U164" s="34" t="s">
        <v>121</v>
      </c>
      <c r="V164" s="34" t="s">
        <v>123</v>
      </c>
      <c r="W164" s="34"/>
      <c r="X164" s="34"/>
      <c r="Y164" s="34" t="s">
        <v>131</v>
      </c>
      <c r="Z164" s="34" t="s">
        <v>132</v>
      </c>
      <c r="AA164" s="34">
        <v>4</v>
      </c>
      <c r="AB164" s="34" t="s">
        <v>141</v>
      </c>
      <c r="AC164" s="34"/>
      <c r="AD164" s="34"/>
      <c r="AE164" s="34" t="s">
        <v>121</v>
      </c>
      <c r="AF164" s="34"/>
      <c r="AG164" s="35">
        <v>0.95753819061753365</v>
      </c>
      <c r="AH164" s="36" t="s">
        <v>133</v>
      </c>
    </row>
    <row r="165" spans="1:34" s="35" customFormat="1" ht="15" x14ac:dyDescent="0.25">
      <c r="A165" s="32" t="s">
        <v>451</v>
      </c>
      <c r="B165" s="33" t="s">
        <v>511</v>
      </c>
      <c r="C165" s="34"/>
      <c r="D165" s="34">
        <v>1</v>
      </c>
      <c r="E165" s="34">
        <v>7</v>
      </c>
      <c r="F165" s="34"/>
      <c r="G165" s="34">
        <v>0</v>
      </c>
      <c r="H165" s="34">
        <v>1</v>
      </c>
      <c r="I165" s="34">
        <v>1</v>
      </c>
      <c r="J165" s="34">
        <v>7</v>
      </c>
      <c r="K165" s="34">
        <v>73.88</v>
      </c>
      <c r="L165" s="34">
        <f t="shared" si="0"/>
        <v>1.1689873417721517</v>
      </c>
      <c r="M165" s="34"/>
      <c r="N165" s="34"/>
      <c r="O165" s="34"/>
      <c r="P165" s="34"/>
      <c r="Q165" s="34"/>
      <c r="R165" s="34">
        <v>1</v>
      </c>
      <c r="S165" s="34">
        <v>1</v>
      </c>
      <c r="T165" s="34"/>
      <c r="U165" s="34" t="s">
        <v>121</v>
      </c>
      <c r="V165" s="34" t="s">
        <v>123</v>
      </c>
      <c r="W165" s="34"/>
      <c r="X165" s="34"/>
      <c r="Y165" s="34" t="s">
        <v>131</v>
      </c>
      <c r="Z165" s="34" t="s">
        <v>132</v>
      </c>
      <c r="AA165" s="34">
        <v>1</v>
      </c>
      <c r="AB165" s="34" t="s">
        <v>141</v>
      </c>
      <c r="AC165" s="34"/>
      <c r="AD165" s="34"/>
      <c r="AE165" s="34" t="s">
        <v>121</v>
      </c>
      <c r="AF165" s="34"/>
    </row>
    <row r="166" spans="1:34" s="35" customFormat="1" ht="15" x14ac:dyDescent="0.25">
      <c r="A166" s="32" t="s">
        <v>452</v>
      </c>
      <c r="B166" s="33" t="s">
        <v>514</v>
      </c>
      <c r="C166" s="34"/>
      <c r="D166" s="34">
        <v>1</v>
      </c>
      <c r="E166" s="34">
        <v>0</v>
      </c>
      <c r="F166" s="34"/>
      <c r="G166" s="34">
        <v>0</v>
      </c>
      <c r="H166" s="34"/>
      <c r="I166" s="34"/>
      <c r="J166" s="34">
        <v>0</v>
      </c>
      <c r="K166" s="34">
        <v>63.22</v>
      </c>
      <c r="L166" s="34">
        <f t="shared" si="0"/>
        <v>1.0003164556962025</v>
      </c>
      <c r="M166" s="34"/>
      <c r="N166" s="34">
        <v>1</v>
      </c>
      <c r="O166" s="34">
        <v>1</v>
      </c>
      <c r="P166" s="34">
        <v>1</v>
      </c>
      <c r="Q166" s="34">
        <v>1</v>
      </c>
      <c r="R166" s="34">
        <v>1</v>
      </c>
      <c r="S166" s="34">
        <v>1</v>
      </c>
      <c r="T166" s="34">
        <v>2016</v>
      </c>
      <c r="U166" s="34">
        <v>0.78400000000000003</v>
      </c>
      <c r="V166" s="34" t="s">
        <v>123</v>
      </c>
      <c r="W166" s="34"/>
      <c r="X166" s="34"/>
      <c r="Y166" s="34" t="s">
        <v>123</v>
      </c>
      <c r="Z166" s="34" t="s">
        <v>132</v>
      </c>
      <c r="AA166" s="34">
        <v>7</v>
      </c>
      <c r="AB166" s="34" t="s">
        <v>141</v>
      </c>
      <c r="AC166" s="34"/>
      <c r="AD166" s="34"/>
      <c r="AE166" s="34">
        <v>0.78400000000000003</v>
      </c>
      <c r="AF166" s="34">
        <v>2016</v>
      </c>
    </row>
    <row r="167" spans="1:34" s="35" customFormat="1" ht="15" x14ac:dyDescent="0.25">
      <c r="A167" s="32" t="s">
        <v>453</v>
      </c>
      <c r="B167" s="33" t="s">
        <v>516</v>
      </c>
      <c r="C167" s="34">
        <v>1</v>
      </c>
      <c r="D167" s="34">
        <v>0</v>
      </c>
      <c r="E167" s="34">
        <v>0</v>
      </c>
      <c r="F167" s="34"/>
      <c r="G167" s="34">
        <v>0</v>
      </c>
      <c r="H167" s="34"/>
      <c r="I167" s="34"/>
      <c r="J167" s="34">
        <v>0</v>
      </c>
      <c r="K167" s="34"/>
      <c r="L167" s="34">
        <f t="shared" si="0"/>
        <v>0</v>
      </c>
      <c r="M167" s="34"/>
      <c r="N167" s="34">
        <v>1</v>
      </c>
      <c r="O167" s="34">
        <v>1</v>
      </c>
      <c r="P167" s="34">
        <v>1</v>
      </c>
      <c r="Q167" s="34">
        <v>2</v>
      </c>
      <c r="R167" s="34">
        <v>1</v>
      </c>
      <c r="S167" s="34">
        <v>0</v>
      </c>
      <c r="T167" s="34"/>
      <c r="U167" s="34" t="s">
        <v>121</v>
      </c>
      <c r="V167" s="34" t="s">
        <v>136</v>
      </c>
      <c r="W167" s="34" t="s">
        <v>129</v>
      </c>
      <c r="X167" s="34"/>
      <c r="Y167" s="34" t="s">
        <v>122</v>
      </c>
      <c r="Z167" s="34" t="s">
        <v>132</v>
      </c>
      <c r="AA167" s="34">
        <v>8</v>
      </c>
      <c r="AB167" s="34" t="s">
        <v>125</v>
      </c>
      <c r="AC167" s="34"/>
      <c r="AD167" s="34"/>
      <c r="AE167" s="34" t="s">
        <v>121</v>
      </c>
      <c r="AF167" s="34"/>
      <c r="AG167" s="35">
        <v>1.2972785125817743</v>
      </c>
      <c r="AH167" s="36" t="s">
        <v>138</v>
      </c>
    </row>
    <row r="168" spans="1:34" s="35" customFormat="1" ht="15" x14ac:dyDescent="0.25">
      <c r="A168" s="32" t="s">
        <v>454</v>
      </c>
      <c r="B168" s="33" t="s">
        <v>518</v>
      </c>
      <c r="C168" s="34"/>
      <c r="D168" s="34">
        <v>0</v>
      </c>
      <c r="E168" s="34">
        <v>5</v>
      </c>
      <c r="F168" s="34"/>
      <c r="G168" s="34">
        <v>0</v>
      </c>
      <c r="H168" s="34">
        <v>2</v>
      </c>
      <c r="I168" s="34">
        <v>2</v>
      </c>
      <c r="J168" s="34">
        <v>1</v>
      </c>
      <c r="K168" s="34"/>
      <c r="L168" s="34">
        <f t="shared" si="0"/>
        <v>0</v>
      </c>
      <c r="M168" s="34"/>
      <c r="N168" s="34"/>
      <c r="O168" s="34">
        <v>1</v>
      </c>
      <c r="P168" s="34">
        <v>1</v>
      </c>
      <c r="Q168" s="34">
        <v>2</v>
      </c>
      <c r="R168" s="34">
        <v>1</v>
      </c>
      <c r="S168" s="34">
        <v>0</v>
      </c>
      <c r="T168" s="34">
        <v>2016</v>
      </c>
      <c r="U168" s="34">
        <v>0.58499999999999996</v>
      </c>
      <c r="V168" s="34" t="s">
        <v>122</v>
      </c>
      <c r="W168" s="34"/>
      <c r="X168" s="34" t="s">
        <v>129</v>
      </c>
      <c r="Y168" s="34" t="s">
        <v>122</v>
      </c>
      <c r="Z168" s="34" t="s">
        <v>132</v>
      </c>
      <c r="AA168" s="34">
        <v>3</v>
      </c>
      <c r="AB168" s="34" t="s">
        <v>125</v>
      </c>
      <c r="AC168" s="34"/>
      <c r="AD168" s="34"/>
      <c r="AE168" s="34">
        <v>0.58499999999999996</v>
      </c>
      <c r="AF168" s="34">
        <v>2016</v>
      </c>
    </row>
    <row r="169" spans="1:34" s="35" customFormat="1" ht="15" x14ac:dyDescent="0.25">
      <c r="A169" s="32" t="s">
        <v>455</v>
      </c>
      <c r="B169" s="33" t="s">
        <v>520</v>
      </c>
      <c r="C169" s="34">
        <v>1</v>
      </c>
      <c r="D169" s="34">
        <v>0</v>
      </c>
      <c r="E169" s="34">
        <v>0</v>
      </c>
      <c r="F169" s="34"/>
      <c r="G169" s="34">
        <v>0</v>
      </c>
      <c r="H169" s="34"/>
      <c r="I169" s="34"/>
      <c r="J169" s="34">
        <v>0</v>
      </c>
      <c r="K169" s="34">
        <v>52.81</v>
      </c>
      <c r="L169" s="34">
        <f t="shared" si="0"/>
        <v>0.83560126582278482</v>
      </c>
      <c r="M169" s="34"/>
      <c r="N169" s="34">
        <v>1</v>
      </c>
      <c r="O169" s="34">
        <v>1</v>
      </c>
      <c r="P169" s="34">
        <v>4</v>
      </c>
      <c r="Q169" s="34">
        <v>1</v>
      </c>
      <c r="R169" s="34">
        <v>3</v>
      </c>
      <c r="S169" s="34">
        <v>0</v>
      </c>
      <c r="T169" s="49">
        <v>2017</v>
      </c>
      <c r="U169" s="49">
        <v>0.624</v>
      </c>
      <c r="V169" s="34" t="s">
        <v>122</v>
      </c>
      <c r="W169" s="34"/>
      <c r="X169" s="34"/>
      <c r="Y169" s="34" t="s">
        <v>148</v>
      </c>
      <c r="Z169" s="34" t="s">
        <v>124</v>
      </c>
      <c r="AA169" s="34">
        <v>4</v>
      </c>
      <c r="AB169" s="34" t="s">
        <v>125</v>
      </c>
      <c r="AC169" s="34"/>
      <c r="AD169" s="34"/>
      <c r="AE169" s="34" t="s">
        <v>121</v>
      </c>
      <c r="AF169" s="34"/>
      <c r="AG169" s="35">
        <v>1.1972293301604628</v>
      </c>
      <c r="AH169" s="36" t="s">
        <v>133</v>
      </c>
    </row>
    <row r="170" spans="1:34" s="35" customFormat="1" ht="15" x14ac:dyDescent="0.25">
      <c r="A170" s="32" t="s">
        <v>457</v>
      </c>
      <c r="B170" s="33" t="s">
        <v>521</v>
      </c>
      <c r="C170" s="34">
        <v>1</v>
      </c>
      <c r="D170" s="34">
        <v>0</v>
      </c>
      <c r="E170" s="34">
        <v>0</v>
      </c>
      <c r="F170" s="34"/>
      <c r="G170" s="34">
        <v>0</v>
      </c>
      <c r="H170" s="34"/>
      <c r="I170" s="34"/>
      <c r="J170" s="34">
        <v>0</v>
      </c>
      <c r="K170" s="34">
        <v>52.81</v>
      </c>
      <c r="L170" s="34">
        <f t="shared" si="0"/>
        <v>0.83560126582278482</v>
      </c>
      <c r="M170" s="34"/>
      <c r="N170" s="34">
        <v>1</v>
      </c>
      <c r="O170" s="34">
        <v>1</v>
      </c>
      <c r="P170" s="34">
        <v>4</v>
      </c>
      <c r="Q170" s="34">
        <v>1</v>
      </c>
      <c r="R170" s="34">
        <v>3</v>
      </c>
      <c r="S170" s="34">
        <v>0</v>
      </c>
      <c r="T170" s="50"/>
      <c r="U170" s="50"/>
      <c r="V170" s="34" t="s">
        <v>122</v>
      </c>
      <c r="W170" s="34"/>
      <c r="X170" s="34"/>
      <c r="Y170" s="34" t="s">
        <v>123</v>
      </c>
      <c r="Z170" s="34" t="s">
        <v>124</v>
      </c>
      <c r="AA170" s="34">
        <v>4</v>
      </c>
      <c r="AB170" s="34" t="s">
        <v>141</v>
      </c>
      <c r="AC170" s="34"/>
      <c r="AD170" s="34"/>
      <c r="AE170" s="34" t="s">
        <v>121</v>
      </c>
      <c r="AF170" s="34"/>
    </row>
    <row r="171" spans="1:34" s="35" customFormat="1" ht="15" x14ac:dyDescent="0.25">
      <c r="A171" s="32" t="s">
        <v>459</v>
      </c>
      <c r="B171" s="33" t="s">
        <v>522</v>
      </c>
      <c r="C171" s="34">
        <v>1</v>
      </c>
      <c r="D171" s="34">
        <v>0</v>
      </c>
      <c r="E171" s="34">
        <v>0</v>
      </c>
      <c r="F171" s="34"/>
      <c r="G171" s="34">
        <v>0</v>
      </c>
      <c r="H171" s="34"/>
      <c r="I171" s="34"/>
      <c r="J171" s="34">
        <v>0</v>
      </c>
      <c r="K171" s="34">
        <v>58.44</v>
      </c>
      <c r="L171" s="34">
        <f t="shared" si="0"/>
        <v>0.9246835443037974</v>
      </c>
      <c r="M171" s="34"/>
      <c r="N171" s="34">
        <v>1</v>
      </c>
      <c r="O171" s="34">
        <v>1</v>
      </c>
      <c r="P171" s="34">
        <v>1</v>
      </c>
      <c r="Q171" s="34">
        <v>1</v>
      </c>
      <c r="R171" s="34">
        <v>1</v>
      </c>
      <c r="S171" s="34">
        <v>0</v>
      </c>
      <c r="T171" s="50"/>
      <c r="U171" s="50"/>
      <c r="V171" s="34" t="s">
        <v>123</v>
      </c>
      <c r="W171" s="34"/>
      <c r="X171" s="34"/>
      <c r="Y171" s="34" t="s">
        <v>148</v>
      </c>
      <c r="Z171" s="34" t="s">
        <v>124</v>
      </c>
      <c r="AA171" s="34">
        <v>4</v>
      </c>
      <c r="AB171" s="34" t="s">
        <v>141</v>
      </c>
      <c r="AC171" s="34"/>
      <c r="AD171" s="34"/>
      <c r="AE171" s="34" t="s">
        <v>121</v>
      </c>
      <c r="AF171" s="34"/>
    </row>
    <row r="172" spans="1:34" s="35" customFormat="1" ht="15" x14ac:dyDescent="0.25">
      <c r="A172" s="32" t="s">
        <v>460</v>
      </c>
      <c r="B172" s="33" t="s">
        <v>523</v>
      </c>
      <c r="C172" s="34">
        <v>1</v>
      </c>
      <c r="D172" s="34">
        <v>0</v>
      </c>
      <c r="E172" s="34">
        <v>0</v>
      </c>
      <c r="F172" s="34"/>
      <c r="G172" s="34">
        <v>0</v>
      </c>
      <c r="H172" s="34"/>
      <c r="I172" s="34"/>
      <c r="J172" s="34">
        <v>0</v>
      </c>
      <c r="K172" s="34">
        <v>52.81</v>
      </c>
      <c r="L172" s="34">
        <f t="shared" si="0"/>
        <v>0.83560126582278482</v>
      </c>
      <c r="M172" s="34"/>
      <c r="N172" s="34">
        <v>1</v>
      </c>
      <c r="O172" s="34">
        <v>1</v>
      </c>
      <c r="P172" s="34">
        <v>1</v>
      </c>
      <c r="Q172" s="34">
        <v>1</v>
      </c>
      <c r="R172" s="34">
        <v>3</v>
      </c>
      <c r="S172" s="34">
        <v>1</v>
      </c>
      <c r="T172" s="50"/>
      <c r="U172" s="50"/>
      <c r="V172" s="34" t="s">
        <v>148</v>
      </c>
      <c r="W172" s="34"/>
      <c r="X172" s="34"/>
      <c r="Y172" s="34" t="s">
        <v>148</v>
      </c>
      <c r="Z172" s="34" t="s">
        <v>124</v>
      </c>
      <c r="AA172" s="34">
        <v>4</v>
      </c>
      <c r="AB172" s="34" t="s">
        <v>141</v>
      </c>
      <c r="AC172" s="34"/>
      <c r="AD172" s="34"/>
      <c r="AE172" s="34" t="s">
        <v>121</v>
      </c>
      <c r="AF172" s="34"/>
    </row>
    <row r="173" spans="1:34" s="35" customFormat="1" ht="15" x14ac:dyDescent="0.25">
      <c r="A173" s="32" t="s">
        <v>462</v>
      </c>
      <c r="B173" s="33" t="s">
        <v>524</v>
      </c>
      <c r="C173" s="34">
        <v>1</v>
      </c>
      <c r="D173" s="34">
        <v>0</v>
      </c>
      <c r="E173" s="34">
        <v>0</v>
      </c>
      <c r="F173" s="34"/>
      <c r="G173" s="34">
        <v>0</v>
      </c>
      <c r="H173" s="34"/>
      <c r="I173" s="34"/>
      <c r="J173" s="34">
        <v>0</v>
      </c>
      <c r="K173" s="34">
        <v>58.44</v>
      </c>
      <c r="L173" s="34">
        <f t="shared" si="0"/>
        <v>0.9246835443037974</v>
      </c>
      <c r="M173" s="34"/>
      <c r="N173" s="34">
        <v>1</v>
      </c>
      <c r="O173" s="34">
        <v>1</v>
      </c>
      <c r="P173" s="34">
        <v>1</v>
      </c>
      <c r="Q173" s="34">
        <v>1</v>
      </c>
      <c r="R173" s="34">
        <v>1</v>
      </c>
      <c r="S173" s="34">
        <v>0</v>
      </c>
      <c r="T173" s="50"/>
      <c r="U173" s="50"/>
      <c r="V173" s="34" t="s">
        <v>128</v>
      </c>
      <c r="W173" s="34"/>
      <c r="X173" s="34"/>
      <c r="Y173" s="34" t="s">
        <v>148</v>
      </c>
      <c r="Z173" s="34" t="s">
        <v>124</v>
      </c>
      <c r="AA173" s="34">
        <v>4</v>
      </c>
      <c r="AB173" s="34" t="s">
        <v>141</v>
      </c>
      <c r="AC173" s="34"/>
      <c r="AD173" s="34"/>
      <c r="AE173" s="34" t="s">
        <v>121</v>
      </c>
      <c r="AF173" s="34"/>
    </row>
    <row r="174" spans="1:34" s="35" customFormat="1" ht="15" x14ac:dyDescent="0.25">
      <c r="A174" s="32" t="s">
        <v>467</v>
      </c>
      <c r="B174" s="33" t="s">
        <v>525</v>
      </c>
      <c r="C174" s="34"/>
      <c r="D174" s="34">
        <v>0</v>
      </c>
      <c r="E174" s="34">
        <v>2</v>
      </c>
      <c r="F174" s="34"/>
      <c r="G174" s="34">
        <v>0</v>
      </c>
      <c r="H174" s="34">
        <v>2</v>
      </c>
      <c r="I174" s="34">
        <v>2</v>
      </c>
      <c r="J174" s="34">
        <v>1</v>
      </c>
      <c r="K174" s="34">
        <v>65</v>
      </c>
      <c r="L174" s="34">
        <f t="shared" si="0"/>
        <v>1.0284810126582278</v>
      </c>
      <c r="M174" s="34"/>
      <c r="N174" s="34"/>
      <c r="O174" s="34"/>
      <c r="P174" s="34"/>
      <c r="Q174" s="34"/>
      <c r="R174" s="34">
        <v>1</v>
      </c>
      <c r="S174" s="34">
        <v>0</v>
      </c>
      <c r="T174" s="34">
        <v>2016</v>
      </c>
      <c r="U174" s="34">
        <v>0.78800000000000003</v>
      </c>
      <c r="V174" s="34" t="s">
        <v>122</v>
      </c>
      <c r="W174" s="34"/>
      <c r="X174" s="34"/>
      <c r="Y174" s="34" t="s">
        <v>123</v>
      </c>
      <c r="Z174" s="34" t="s">
        <v>132</v>
      </c>
      <c r="AA174" s="34">
        <v>3</v>
      </c>
      <c r="AB174" s="34" t="s">
        <v>125</v>
      </c>
      <c r="AC174" s="34"/>
      <c r="AD174" s="34"/>
      <c r="AE174" s="34">
        <v>0.78800000000000003</v>
      </c>
      <c r="AF174" s="34">
        <v>2016</v>
      </c>
    </row>
    <row r="175" spans="1:34" s="35" customFormat="1" ht="15" x14ac:dyDescent="0.25">
      <c r="A175" s="32" t="s">
        <v>476</v>
      </c>
      <c r="B175" s="33" t="s">
        <v>526</v>
      </c>
      <c r="C175" s="34">
        <v>1</v>
      </c>
      <c r="D175" s="34">
        <v>0</v>
      </c>
      <c r="E175" s="34">
        <v>0</v>
      </c>
      <c r="F175" s="34"/>
      <c r="G175" s="34">
        <v>0</v>
      </c>
      <c r="H175" s="34"/>
      <c r="I175" s="34"/>
      <c r="J175" s="34">
        <v>0</v>
      </c>
      <c r="K175" s="34">
        <v>44.55</v>
      </c>
      <c r="L175" s="34">
        <f t="shared" si="0"/>
        <v>0.70490506329113911</v>
      </c>
      <c r="M175" s="34"/>
      <c r="N175" s="34">
        <v>1</v>
      </c>
      <c r="O175" s="34">
        <v>1</v>
      </c>
      <c r="P175" s="34">
        <v>1</v>
      </c>
      <c r="Q175" s="34">
        <v>1</v>
      </c>
      <c r="R175" s="34">
        <v>1</v>
      </c>
      <c r="S175" s="34">
        <v>1</v>
      </c>
      <c r="T175" s="34">
        <v>2017</v>
      </c>
      <c r="U175" s="34">
        <v>0.71299999999999997</v>
      </c>
      <c r="V175" s="34" t="s">
        <v>123</v>
      </c>
      <c r="W175" s="34"/>
      <c r="X175" s="34"/>
      <c r="Y175" s="34" t="s">
        <v>131</v>
      </c>
      <c r="Z175" s="34" t="s">
        <v>132</v>
      </c>
      <c r="AA175" s="34">
        <v>3</v>
      </c>
      <c r="AB175" s="34" t="s">
        <v>141</v>
      </c>
      <c r="AC175" s="34"/>
      <c r="AD175" s="34"/>
      <c r="AE175" s="34">
        <v>0.71299999999999997</v>
      </c>
      <c r="AF175" s="34">
        <v>2017</v>
      </c>
      <c r="AG175" s="35">
        <v>1.1617864834741376</v>
      </c>
      <c r="AH175" s="36" t="s">
        <v>133</v>
      </c>
    </row>
    <row r="176" spans="1:34" s="35" customFormat="1" ht="15" x14ac:dyDescent="0.25">
      <c r="A176" s="32" t="s">
        <v>477</v>
      </c>
      <c r="B176" s="33" t="s">
        <v>527</v>
      </c>
      <c r="C176" s="34"/>
      <c r="D176" s="34">
        <v>0</v>
      </c>
      <c r="E176" s="34">
        <v>1</v>
      </c>
      <c r="F176" s="34"/>
      <c r="G176" s="34">
        <v>0</v>
      </c>
      <c r="H176" s="34">
        <v>2</v>
      </c>
      <c r="I176" s="34">
        <v>2</v>
      </c>
      <c r="J176" s="34">
        <v>1</v>
      </c>
      <c r="K176" s="34"/>
      <c r="L176" s="34">
        <f t="shared" si="0"/>
        <v>0</v>
      </c>
      <c r="M176" s="34"/>
      <c r="N176" s="34">
        <v>1</v>
      </c>
      <c r="O176" s="34">
        <v>1</v>
      </c>
      <c r="P176" s="34">
        <v>1</v>
      </c>
      <c r="Q176" s="34">
        <v>1</v>
      </c>
      <c r="R176" s="34">
        <v>1</v>
      </c>
      <c r="S176" s="34">
        <v>0</v>
      </c>
      <c r="T176" s="34">
        <v>2016</v>
      </c>
      <c r="U176" s="34">
        <v>1.0509999999999999</v>
      </c>
      <c r="V176" s="34" t="s">
        <v>122</v>
      </c>
      <c r="W176" s="34"/>
      <c r="X176" s="34"/>
      <c r="Y176" s="34" t="s">
        <v>123</v>
      </c>
      <c r="Z176" s="34" t="s">
        <v>124</v>
      </c>
      <c r="AA176" s="34">
        <v>3</v>
      </c>
      <c r="AB176" s="34" t="s">
        <v>125</v>
      </c>
      <c r="AC176" s="34"/>
      <c r="AD176" s="34"/>
      <c r="AE176" s="34">
        <v>1.0509999999999999</v>
      </c>
      <c r="AF176" s="34">
        <v>2016</v>
      </c>
      <c r="AG176" s="35">
        <v>1.328320372786117</v>
      </c>
      <c r="AH176" s="36" t="s">
        <v>138</v>
      </c>
    </row>
    <row r="177" spans="1:34" s="35" customFormat="1" ht="12.75" x14ac:dyDescent="0.2">
      <c r="A177" s="34" t="s">
        <v>478</v>
      </c>
      <c r="B177" s="34" t="s">
        <v>528</v>
      </c>
      <c r="C177" s="34">
        <v>1</v>
      </c>
      <c r="D177" s="34">
        <v>0</v>
      </c>
      <c r="E177" s="34">
        <v>0</v>
      </c>
      <c r="F177" s="34"/>
      <c r="G177" s="34">
        <v>0</v>
      </c>
      <c r="H177" s="34"/>
      <c r="I177" s="34"/>
      <c r="J177" s="34">
        <v>0</v>
      </c>
      <c r="K177" s="34"/>
      <c r="L177" s="34"/>
      <c r="M177" s="34"/>
      <c r="N177" s="34">
        <v>1</v>
      </c>
      <c r="O177" s="34">
        <v>1</v>
      </c>
      <c r="P177" s="34">
        <v>2</v>
      </c>
      <c r="Q177" s="34">
        <v>1</v>
      </c>
      <c r="R177" s="34">
        <v>1</v>
      </c>
      <c r="S177" s="34"/>
      <c r="T177" s="34"/>
      <c r="U177" s="34"/>
      <c r="V177" s="34" t="s">
        <v>136</v>
      </c>
      <c r="W177" s="34"/>
      <c r="X177" s="34"/>
      <c r="Y177" s="34" t="s">
        <v>123</v>
      </c>
      <c r="Z177" s="34" t="s">
        <v>124</v>
      </c>
      <c r="AA177" s="34">
        <v>6</v>
      </c>
      <c r="AB177" s="34" t="s">
        <v>125</v>
      </c>
      <c r="AC177" s="34"/>
      <c r="AD177" s="34"/>
      <c r="AE177" s="34"/>
      <c r="AF177" s="34"/>
    </row>
    <row r="178" spans="1:34" s="35" customFormat="1" ht="15" x14ac:dyDescent="0.25">
      <c r="A178" s="32" t="s">
        <v>480</v>
      </c>
      <c r="B178" s="33" t="s">
        <v>529</v>
      </c>
      <c r="C178" s="34"/>
      <c r="D178" s="34">
        <v>2</v>
      </c>
      <c r="E178" s="34">
        <v>2</v>
      </c>
      <c r="F178" s="34">
        <v>1</v>
      </c>
      <c r="G178" s="34">
        <v>2</v>
      </c>
      <c r="H178" s="34">
        <v>2</v>
      </c>
      <c r="I178" s="34">
        <v>2</v>
      </c>
      <c r="J178" s="34">
        <v>2</v>
      </c>
      <c r="K178" s="34"/>
      <c r="L178" s="34">
        <f t="shared" ref="L178:L202" si="1">K178/63.2</f>
        <v>0</v>
      </c>
      <c r="M178" s="34"/>
      <c r="N178" s="34"/>
      <c r="O178" s="34"/>
      <c r="P178" s="34"/>
      <c r="Q178" s="34"/>
      <c r="R178" s="34">
        <v>1</v>
      </c>
      <c r="S178" s="34">
        <v>0</v>
      </c>
      <c r="T178" s="34"/>
      <c r="U178" s="34" t="s">
        <v>121</v>
      </c>
      <c r="V178" s="34" t="s">
        <v>122</v>
      </c>
      <c r="W178" s="34"/>
      <c r="X178" s="34" t="s">
        <v>129</v>
      </c>
      <c r="Y178" s="34" t="s">
        <v>122</v>
      </c>
      <c r="Z178" s="34" t="s">
        <v>132</v>
      </c>
      <c r="AA178" s="34">
        <v>9</v>
      </c>
      <c r="AB178" s="34" t="s">
        <v>125</v>
      </c>
      <c r="AC178" s="34"/>
      <c r="AD178" s="34"/>
      <c r="AE178" s="34" t="s">
        <v>121</v>
      </c>
      <c r="AF178" s="34"/>
      <c r="AG178" s="35">
        <v>1.091853897272997</v>
      </c>
      <c r="AH178" s="36" t="s">
        <v>133</v>
      </c>
    </row>
    <row r="179" spans="1:34" s="35" customFormat="1" ht="15" x14ac:dyDescent="0.25">
      <c r="A179" s="32" t="s">
        <v>481</v>
      </c>
      <c r="B179" s="33" t="s">
        <v>530</v>
      </c>
      <c r="C179" s="34"/>
      <c r="D179" s="34">
        <v>0</v>
      </c>
      <c r="E179" s="34">
        <v>3</v>
      </c>
      <c r="F179" s="34"/>
      <c r="G179" s="34">
        <v>0</v>
      </c>
      <c r="H179" s="34">
        <v>1</v>
      </c>
      <c r="I179" s="34">
        <v>2</v>
      </c>
      <c r="J179" s="34">
        <v>3</v>
      </c>
      <c r="K179" s="34"/>
      <c r="L179" s="34">
        <f t="shared" si="1"/>
        <v>0</v>
      </c>
      <c r="M179" s="34"/>
      <c r="N179" s="34">
        <v>1</v>
      </c>
      <c r="O179" s="34">
        <v>1</v>
      </c>
      <c r="P179" s="34">
        <v>1</v>
      </c>
      <c r="Q179" s="34">
        <v>1</v>
      </c>
      <c r="R179" s="34">
        <v>1</v>
      </c>
      <c r="S179" s="34">
        <v>0</v>
      </c>
      <c r="T179" s="34"/>
      <c r="U179" s="34" t="s">
        <v>121</v>
      </c>
      <c r="V179" s="34" t="s">
        <v>531</v>
      </c>
      <c r="W179" s="34"/>
      <c r="X179" s="34"/>
      <c r="Y179" s="34" t="s">
        <v>376</v>
      </c>
      <c r="Z179" s="34" t="s">
        <v>124</v>
      </c>
      <c r="AA179" s="34">
        <v>9</v>
      </c>
      <c r="AB179" s="34" t="s">
        <v>125</v>
      </c>
      <c r="AC179" s="34"/>
      <c r="AD179" s="34"/>
      <c r="AE179" s="34" t="s">
        <v>121</v>
      </c>
      <c r="AF179" s="34"/>
    </row>
    <row r="180" spans="1:34" s="35" customFormat="1" ht="15" x14ac:dyDescent="0.25">
      <c r="A180" s="32" t="s">
        <v>482</v>
      </c>
      <c r="B180" s="33" t="s">
        <v>532</v>
      </c>
      <c r="C180" s="34"/>
      <c r="D180" s="34">
        <v>0</v>
      </c>
      <c r="E180" s="34">
        <v>6</v>
      </c>
      <c r="F180" s="34"/>
      <c r="G180" s="34">
        <v>0</v>
      </c>
      <c r="H180" s="34">
        <v>1</v>
      </c>
      <c r="I180" s="34">
        <v>2</v>
      </c>
      <c r="J180" s="34">
        <v>3</v>
      </c>
      <c r="K180" s="34"/>
      <c r="L180" s="34">
        <f t="shared" si="1"/>
        <v>0</v>
      </c>
      <c r="M180" s="34"/>
      <c r="N180" s="34">
        <v>1</v>
      </c>
      <c r="O180" s="34"/>
      <c r="P180" s="34"/>
      <c r="Q180" s="34">
        <v>1</v>
      </c>
      <c r="R180" s="34">
        <v>1</v>
      </c>
      <c r="S180" s="34">
        <v>0</v>
      </c>
      <c r="T180" s="34"/>
      <c r="U180" s="34" t="s">
        <v>121</v>
      </c>
      <c r="V180" s="34" t="s">
        <v>122</v>
      </c>
      <c r="W180" s="34"/>
      <c r="X180" s="34"/>
      <c r="Y180" s="34" t="s">
        <v>123</v>
      </c>
      <c r="Z180" s="34" t="s">
        <v>132</v>
      </c>
      <c r="AA180" s="34">
        <v>9</v>
      </c>
      <c r="AB180" s="34" t="s">
        <v>125</v>
      </c>
      <c r="AC180" s="34"/>
      <c r="AD180" s="34"/>
      <c r="AE180" s="34" t="s">
        <v>121</v>
      </c>
      <c r="AF180" s="34"/>
    </row>
    <row r="181" spans="1:34" s="35" customFormat="1" ht="12.75" x14ac:dyDescent="0.2">
      <c r="A181" s="32" t="s">
        <v>484</v>
      </c>
      <c r="B181" s="34" t="s">
        <v>533</v>
      </c>
      <c r="C181" s="34"/>
      <c r="D181" s="34">
        <v>16</v>
      </c>
      <c r="E181" s="34">
        <v>4</v>
      </c>
      <c r="F181" s="34">
        <v>1</v>
      </c>
      <c r="G181" s="34">
        <v>16</v>
      </c>
      <c r="H181" s="34">
        <v>1</v>
      </c>
      <c r="I181" s="34">
        <v>2</v>
      </c>
      <c r="J181" s="34">
        <v>4</v>
      </c>
      <c r="K181" s="34"/>
      <c r="L181" s="34">
        <f t="shared" si="1"/>
        <v>0</v>
      </c>
      <c r="M181" s="34"/>
      <c r="N181" s="34">
        <v>1</v>
      </c>
      <c r="O181" s="34">
        <v>1</v>
      </c>
      <c r="P181" s="34">
        <v>1</v>
      </c>
      <c r="Q181" s="34">
        <v>1</v>
      </c>
      <c r="R181" s="34">
        <v>1</v>
      </c>
      <c r="S181" s="34">
        <v>0</v>
      </c>
      <c r="T181" s="34"/>
      <c r="U181" s="34" t="s">
        <v>121</v>
      </c>
      <c r="V181" s="34" t="s">
        <v>136</v>
      </c>
      <c r="W181" s="34"/>
      <c r="X181" s="34"/>
      <c r="Y181" s="34" t="s">
        <v>123</v>
      </c>
      <c r="Z181" s="34" t="s">
        <v>124</v>
      </c>
      <c r="AA181" s="34">
        <v>6</v>
      </c>
      <c r="AB181" s="34" t="s">
        <v>125</v>
      </c>
      <c r="AC181" s="34"/>
      <c r="AD181" s="34"/>
      <c r="AE181" s="34" t="s">
        <v>121</v>
      </c>
      <c r="AF181" s="34"/>
    </row>
    <row r="182" spans="1:34" s="35" customFormat="1" ht="15" x14ac:dyDescent="0.25">
      <c r="A182" s="32" t="s">
        <v>485</v>
      </c>
      <c r="B182" s="33" t="s">
        <v>534</v>
      </c>
      <c r="C182" s="34"/>
      <c r="D182" s="34">
        <v>2</v>
      </c>
      <c r="E182" s="34">
        <v>2</v>
      </c>
      <c r="F182" s="34"/>
      <c r="G182" s="34">
        <v>0</v>
      </c>
      <c r="H182" s="34">
        <v>2</v>
      </c>
      <c r="I182" s="34">
        <v>2</v>
      </c>
      <c r="J182" s="34">
        <v>2</v>
      </c>
      <c r="K182" s="34"/>
      <c r="L182" s="34">
        <f t="shared" si="1"/>
        <v>0</v>
      </c>
      <c r="M182" s="34"/>
      <c r="N182" s="34">
        <v>1</v>
      </c>
      <c r="O182" s="34">
        <v>1</v>
      </c>
      <c r="P182" s="34">
        <v>1</v>
      </c>
      <c r="Q182" s="34">
        <v>1</v>
      </c>
      <c r="R182" s="34">
        <v>1</v>
      </c>
      <c r="S182" s="34">
        <v>0</v>
      </c>
      <c r="T182" s="34"/>
      <c r="U182" s="34" t="s">
        <v>121</v>
      </c>
      <c r="V182" s="34" t="s">
        <v>122</v>
      </c>
      <c r="W182" s="34"/>
      <c r="X182" s="34"/>
      <c r="Y182" s="34" t="s">
        <v>123</v>
      </c>
      <c r="Z182" s="34" t="s">
        <v>124</v>
      </c>
      <c r="AA182" s="34">
        <v>3</v>
      </c>
      <c r="AB182" s="34" t="s">
        <v>125</v>
      </c>
      <c r="AC182" s="34"/>
      <c r="AD182" s="34"/>
      <c r="AE182" s="34" t="s">
        <v>121</v>
      </c>
      <c r="AF182" s="34"/>
      <c r="AG182" s="35">
        <v>1.0292757818176401</v>
      </c>
      <c r="AH182" s="36" t="s">
        <v>138</v>
      </c>
    </row>
    <row r="183" spans="1:34" s="35" customFormat="1" ht="15" x14ac:dyDescent="0.25">
      <c r="A183" s="32" t="s">
        <v>486</v>
      </c>
      <c r="B183" s="33" t="s">
        <v>535</v>
      </c>
      <c r="C183" s="34"/>
      <c r="D183" s="34">
        <v>0</v>
      </c>
      <c r="E183" s="34">
        <v>5</v>
      </c>
      <c r="F183" s="34"/>
      <c r="G183" s="34">
        <v>0</v>
      </c>
      <c r="H183" s="34"/>
      <c r="I183" s="34"/>
      <c r="J183" s="34">
        <v>0</v>
      </c>
      <c r="K183" s="34">
        <v>55.02</v>
      </c>
      <c r="L183" s="34">
        <f t="shared" si="1"/>
        <v>0.87056962025316453</v>
      </c>
      <c r="M183" s="34"/>
      <c r="N183" s="34"/>
      <c r="O183" s="34"/>
      <c r="P183" s="34"/>
      <c r="Q183" s="34"/>
      <c r="R183" s="34">
        <v>3</v>
      </c>
      <c r="S183" s="34">
        <v>0</v>
      </c>
      <c r="T183" s="34">
        <v>2017</v>
      </c>
      <c r="U183" s="34">
        <v>0.95899999999999996</v>
      </c>
      <c r="V183" s="34" t="s">
        <v>123</v>
      </c>
      <c r="W183" s="34"/>
      <c r="X183" s="34"/>
      <c r="Y183" s="34" t="s">
        <v>123</v>
      </c>
      <c r="Z183" s="34" t="s">
        <v>132</v>
      </c>
      <c r="AA183" s="34">
        <v>1</v>
      </c>
      <c r="AB183" s="34" t="s">
        <v>141</v>
      </c>
      <c r="AC183" s="34"/>
      <c r="AD183" s="34"/>
      <c r="AE183" s="34">
        <v>0.95899999999999996</v>
      </c>
      <c r="AF183" s="34">
        <v>2017</v>
      </c>
    </row>
    <row r="184" spans="1:34" s="35" customFormat="1" ht="15" x14ac:dyDescent="0.25">
      <c r="A184" s="32" t="s">
        <v>488</v>
      </c>
      <c r="B184" s="33" t="s">
        <v>536</v>
      </c>
      <c r="C184" s="34"/>
      <c r="D184" s="34">
        <v>1</v>
      </c>
      <c r="E184" s="34">
        <v>1</v>
      </c>
      <c r="F184" s="34">
        <v>2</v>
      </c>
      <c r="G184" s="34">
        <v>1</v>
      </c>
      <c r="H184" s="34">
        <v>2</v>
      </c>
      <c r="I184" s="34">
        <v>2</v>
      </c>
      <c r="J184" s="34">
        <v>1</v>
      </c>
      <c r="K184" s="34">
        <v>52.48</v>
      </c>
      <c r="L184" s="34">
        <f t="shared" si="1"/>
        <v>0.83037974683544291</v>
      </c>
      <c r="M184" s="34"/>
      <c r="N184" s="34">
        <v>1</v>
      </c>
      <c r="O184" s="34">
        <v>1</v>
      </c>
      <c r="P184" s="34">
        <v>1</v>
      </c>
      <c r="Q184" s="34">
        <v>1</v>
      </c>
      <c r="R184" s="34">
        <v>1</v>
      </c>
      <c r="S184" s="34">
        <v>0</v>
      </c>
      <c r="T184" s="34">
        <v>2016</v>
      </c>
      <c r="U184" s="34">
        <v>0.86899999999999999</v>
      </c>
      <c r="V184" s="34" t="s">
        <v>128</v>
      </c>
      <c r="W184" s="34"/>
      <c r="X184" s="34"/>
      <c r="Y184" s="34" t="s">
        <v>123</v>
      </c>
      <c r="Z184" s="34" t="s">
        <v>132</v>
      </c>
      <c r="AA184" s="34">
        <v>3</v>
      </c>
      <c r="AB184" s="34" t="s">
        <v>141</v>
      </c>
      <c r="AC184" s="34"/>
      <c r="AD184" s="34"/>
      <c r="AE184" s="34">
        <v>0.86899999999999999</v>
      </c>
      <c r="AF184" s="34">
        <v>2016</v>
      </c>
      <c r="AG184" s="35">
        <v>1.0542426032926546</v>
      </c>
      <c r="AH184" s="36" t="s">
        <v>138</v>
      </c>
    </row>
    <row r="185" spans="1:34" s="35" customFormat="1" ht="15" x14ac:dyDescent="0.25">
      <c r="A185" s="32" t="s">
        <v>489</v>
      </c>
      <c r="B185" s="33" t="s">
        <v>537</v>
      </c>
      <c r="C185" s="34">
        <v>1</v>
      </c>
      <c r="D185" s="34">
        <v>0</v>
      </c>
      <c r="E185" s="34">
        <v>0</v>
      </c>
      <c r="F185" s="34"/>
      <c r="G185" s="34">
        <v>0</v>
      </c>
      <c r="H185" s="34"/>
      <c r="I185" s="34"/>
      <c r="J185" s="34">
        <v>0</v>
      </c>
      <c r="K185" s="34"/>
      <c r="L185" s="34">
        <f t="shared" si="1"/>
        <v>0</v>
      </c>
      <c r="M185" s="34"/>
      <c r="N185" s="34">
        <v>1</v>
      </c>
      <c r="O185" s="34">
        <v>1</v>
      </c>
      <c r="P185" s="34">
        <v>1</v>
      </c>
      <c r="Q185" s="34">
        <v>1</v>
      </c>
      <c r="R185" s="34">
        <v>1</v>
      </c>
      <c r="S185" s="34">
        <v>0</v>
      </c>
      <c r="T185" s="34">
        <v>2016</v>
      </c>
      <c r="U185" s="34">
        <v>0.76</v>
      </c>
      <c r="V185" s="34" t="s">
        <v>128</v>
      </c>
      <c r="W185" s="34"/>
      <c r="X185" s="34"/>
      <c r="Y185" s="34" t="s">
        <v>123</v>
      </c>
      <c r="Z185" s="34" t="s">
        <v>132</v>
      </c>
      <c r="AA185" s="34">
        <v>3</v>
      </c>
      <c r="AB185" s="34" t="s">
        <v>125</v>
      </c>
      <c r="AC185" s="34"/>
      <c r="AD185" s="34"/>
      <c r="AE185" s="34">
        <v>0.76</v>
      </c>
      <c r="AF185" s="34">
        <v>2016</v>
      </c>
      <c r="AG185" s="35">
        <v>1.125431049321282</v>
      </c>
      <c r="AH185" s="36" t="s">
        <v>133</v>
      </c>
    </row>
    <row r="186" spans="1:34" s="35" customFormat="1" ht="15" x14ac:dyDescent="0.25">
      <c r="A186" s="32" t="s">
        <v>490</v>
      </c>
      <c r="B186" s="33" t="s">
        <v>538</v>
      </c>
      <c r="C186" s="34">
        <v>1</v>
      </c>
      <c r="D186" s="34">
        <v>0</v>
      </c>
      <c r="E186" s="34">
        <v>0</v>
      </c>
      <c r="F186" s="34"/>
      <c r="G186" s="34">
        <v>0</v>
      </c>
      <c r="H186" s="34"/>
      <c r="I186" s="34"/>
      <c r="J186" s="34">
        <v>0</v>
      </c>
      <c r="K186" s="34">
        <v>50.78</v>
      </c>
      <c r="L186" s="34">
        <f t="shared" si="1"/>
        <v>0.8034810126582278</v>
      </c>
      <c r="M186" s="34"/>
      <c r="N186" s="34"/>
      <c r="O186" s="34"/>
      <c r="P186" s="34"/>
      <c r="Q186" s="34"/>
      <c r="R186" s="34">
        <v>3</v>
      </c>
      <c r="S186" s="34">
        <v>2</v>
      </c>
      <c r="T186" s="34">
        <v>2016</v>
      </c>
      <c r="U186" s="34">
        <v>0.86699999999999999</v>
      </c>
      <c r="V186" s="34" t="s">
        <v>123</v>
      </c>
      <c r="W186" s="34"/>
      <c r="X186" s="34"/>
      <c r="Y186" s="34" t="s">
        <v>131</v>
      </c>
      <c r="Z186" s="34" t="s">
        <v>132</v>
      </c>
      <c r="AA186" s="34">
        <v>3</v>
      </c>
      <c r="AB186" s="34" t="s">
        <v>141</v>
      </c>
      <c r="AC186" s="34"/>
      <c r="AD186" s="34"/>
      <c r="AE186" s="34">
        <v>0.86699999999999999</v>
      </c>
      <c r="AF186" s="34">
        <v>2016</v>
      </c>
      <c r="AG186" s="35">
        <v>1.1625034154947418</v>
      </c>
      <c r="AH186" s="36" t="s">
        <v>133</v>
      </c>
    </row>
    <row r="187" spans="1:34" s="35" customFormat="1" ht="15" x14ac:dyDescent="0.25">
      <c r="A187" s="32" t="s">
        <v>491</v>
      </c>
      <c r="B187" s="33" t="s">
        <v>539</v>
      </c>
      <c r="C187" s="34"/>
      <c r="D187" s="34">
        <v>2</v>
      </c>
      <c r="E187" s="34">
        <v>12</v>
      </c>
      <c r="F187" s="34">
        <v>1</v>
      </c>
      <c r="G187" s="34">
        <v>2</v>
      </c>
      <c r="H187" s="34">
        <v>1</v>
      </c>
      <c r="I187" s="34">
        <v>2</v>
      </c>
      <c r="J187" s="34">
        <v>4</v>
      </c>
      <c r="K187" s="34"/>
      <c r="L187" s="34">
        <f t="shared" si="1"/>
        <v>0</v>
      </c>
      <c r="M187" s="34"/>
      <c r="N187" s="34">
        <v>1</v>
      </c>
      <c r="O187" s="34">
        <v>1</v>
      </c>
      <c r="P187" s="34">
        <v>1</v>
      </c>
      <c r="Q187" s="34">
        <v>1</v>
      </c>
      <c r="R187" s="34">
        <v>1</v>
      </c>
      <c r="S187" s="34">
        <v>0</v>
      </c>
      <c r="T187" s="34"/>
      <c r="U187" s="34" t="s">
        <v>121</v>
      </c>
      <c r="V187" s="34" t="s">
        <v>122</v>
      </c>
      <c r="W187" s="34"/>
      <c r="X187" s="34" t="s">
        <v>129</v>
      </c>
      <c r="Y187" s="34" t="s">
        <v>122</v>
      </c>
      <c r="Z187" s="34" t="s">
        <v>132</v>
      </c>
      <c r="AA187" s="34">
        <v>9</v>
      </c>
      <c r="AB187" s="34" t="s">
        <v>125</v>
      </c>
      <c r="AC187" s="34"/>
      <c r="AD187" s="34"/>
      <c r="AE187" s="34" t="s">
        <v>121</v>
      </c>
      <c r="AF187" s="34"/>
      <c r="AG187" s="35">
        <v>1.14740062645515</v>
      </c>
      <c r="AH187" s="36" t="s">
        <v>133</v>
      </c>
    </row>
    <row r="188" spans="1:34" s="35" customFormat="1" ht="15" x14ac:dyDescent="0.25">
      <c r="A188" s="32" t="s">
        <v>493</v>
      </c>
      <c r="B188" s="33" t="s">
        <v>540</v>
      </c>
      <c r="C188" s="34">
        <v>1</v>
      </c>
      <c r="D188" s="34">
        <v>0</v>
      </c>
      <c r="E188" s="34">
        <v>0</v>
      </c>
      <c r="F188" s="34"/>
      <c r="G188" s="34">
        <v>0</v>
      </c>
      <c r="H188" s="34"/>
      <c r="I188" s="34"/>
      <c r="J188" s="34">
        <v>0</v>
      </c>
      <c r="K188" s="34">
        <v>34.11</v>
      </c>
      <c r="L188" s="34">
        <f t="shared" si="1"/>
        <v>0.53971518987341771</v>
      </c>
      <c r="M188" s="34"/>
      <c r="N188" s="34">
        <v>1</v>
      </c>
      <c r="O188" s="34">
        <v>1</v>
      </c>
      <c r="P188" s="34">
        <v>1</v>
      </c>
      <c r="Q188" s="34">
        <v>1</v>
      </c>
      <c r="R188" s="34">
        <v>1</v>
      </c>
      <c r="S188" s="34">
        <v>4</v>
      </c>
      <c r="T188" s="34">
        <v>2016</v>
      </c>
      <c r="U188" s="34">
        <v>1.08</v>
      </c>
      <c r="V188" s="34" t="s">
        <v>137</v>
      </c>
      <c r="W188" s="34"/>
      <c r="X188" s="34"/>
      <c r="Y188" s="34" t="s">
        <v>137</v>
      </c>
      <c r="Z188" s="34" t="s">
        <v>132</v>
      </c>
      <c r="AA188" s="34">
        <v>5</v>
      </c>
      <c r="AB188" s="34" t="s">
        <v>141</v>
      </c>
      <c r="AC188" s="34"/>
      <c r="AD188" s="34"/>
      <c r="AE188" s="34">
        <v>1.08</v>
      </c>
      <c r="AF188" s="34">
        <v>2016</v>
      </c>
    </row>
    <row r="189" spans="1:34" s="35" customFormat="1" ht="15" x14ac:dyDescent="0.25">
      <c r="A189" s="32" t="s">
        <v>495</v>
      </c>
      <c r="B189" s="33" t="s">
        <v>541</v>
      </c>
      <c r="C189" s="34">
        <v>1</v>
      </c>
      <c r="D189" s="34">
        <v>0</v>
      </c>
      <c r="E189" s="34">
        <v>0</v>
      </c>
      <c r="F189" s="34"/>
      <c r="G189" s="34">
        <v>0</v>
      </c>
      <c r="H189" s="34"/>
      <c r="I189" s="34"/>
      <c r="J189" s="34">
        <v>0</v>
      </c>
      <c r="K189" s="34"/>
      <c r="L189" s="34">
        <f t="shared" si="1"/>
        <v>0</v>
      </c>
      <c r="M189" s="34"/>
      <c r="N189" s="34">
        <v>1</v>
      </c>
      <c r="O189" s="34">
        <v>1</v>
      </c>
      <c r="P189" s="34">
        <v>1</v>
      </c>
      <c r="Q189" s="34">
        <v>1</v>
      </c>
      <c r="R189" s="34">
        <v>1</v>
      </c>
      <c r="S189" s="34">
        <v>0</v>
      </c>
      <c r="T189" s="34">
        <v>2016</v>
      </c>
      <c r="U189" s="34">
        <v>1.002</v>
      </c>
      <c r="V189" s="34" t="s">
        <v>128</v>
      </c>
      <c r="W189" s="34"/>
      <c r="X189" s="34"/>
      <c r="Y189" s="34" t="s">
        <v>136</v>
      </c>
      <c r="Z189" s="34" t="s">
        <v>132</v>
      </c>
      <c r="AA189" s="34">
        <v>3</v>
      </c>
      <c r="AB189" s="34" t="s">
        <v>141</v>
      </c>
      <c r="AC189" s="34"/>
      <c r="AD189" s="34"/>
      <c r="AE189" s="34">
        <v>1.002</v>
      </c>
      <c r="AF189" s="34">
        <v>2016</v>
      </c>
      <c r="AG189" s="35">
        <v>1.000711038876638</v>
      </c>
      <c r="AH189" s="36" t="s">
        <v>138</v>
      </c>
    </row>
    <row r="190" spans="1:34" s="35" customFormat="1" ht="15" x14ac:dyDescent="0.25">
      <c r="A190" s="32" t="s">
        <v>496</v>
      </c>
      <c r="B190" s="33" t="s">
        <v>542</v>
      </c>
      <c r="C190" s="34">
        <v>1</v>
      </c>
      <c r="D190" s="34">
        <v>0</v>
      </c>
      <c r="E190" s="34">
        <v>0</v>
      </c>
      <c r="F190" s="34"/>
      <c r="G190" s="34">
        <v>0</v>
      </c>
      <c r="H190" s="34"/>
      <c r="I190" s="34"/>
      <c r="J190" s="34">
        <v>0</v>
      </c>
      <c r="K190" s="34"/>
      <c r="L190" s="34">
        <f t="shared" si="1"/>
        <v>0</v>
      </c>
      <c r="M190" s="34"/>
      <c r="N190" s="34">
        <v>1</v>
      </c>
      <c r="O190" s="34">
        <v>1</v>
      </c>
      <c r="P190" s="34">
        <v>1</v>
      </c>
      <c r="Q190" s="34">
        <v>1</v>
      </c>
      <c r="R190" s="34">
        <v>3</v>
      </c>
      <c r="S190" s="34">
        <v>3</v>
      </c>
      <c r="T190" s="34">
        <v>2017</v>
      </c>
      <c r="U190" s="34">
        <v>0.34300000000000003</v>
      </c>
      <c r="V190" s="34" t="s">
        <v>131</v>
      </c>
      <c r="W190" s="34"/>
      <c r="X190" s="34"/>
      <c r="Y190" s="34" t="s">
        <v>131</v>
      </c>
      <c r="Z190" s="34" t="s">
        <v>132</v>
      </c>
      <c r="AA190" s="34">
        <v>3</v>
      </c>
      <c r="AB190" s="34" t="s">
        <v>141</v>
      </c>
      <c r="AC190" s="34"/>
      <c r="AD190" s="34"/>
      <c r="AE190" s="34">
        <v>0.34300000000000003</v>
      </c>
      <c r="AF190" s="34">
        <v>2017</v>
      </c>
      <c r="AG190" s="35">
        <v>1.1237520084147121</v>
      </c>
      <c r="AH190" s="36" t="s">
        <v>133</v>
      </c>
    </row>
    <row r="191" spans="1:34" s="35" customFormat="1" ht="15" x14ac:dyDescent="0.25">
      <c r="A191" s="32" t="s">
        <v>498</v>
      </c>
      <c r="B191" s="33" t="s">
        <v>543</v>
      </c>
      <c r="C191" s="34">
        <v>1</v>
      </c>
      <c r="D191" s="34">
        <v>0</v>
      </c>
      <c r="E191" s="34">
        <v>0</v>
      </c>
      <c r="F191" s="34"/>
      <c r="G191" s="34">
        <v>0</v>
      </c>
      <c r="H191" s="34"/>
      <c r="I191" s="34"/>
      <c r="J191" s="34">
        <v>0</v>
      </c>
      <c r="K191" s="34">
        <v>34.700000000000003</v>
      </c>
      <c r="L191" s="34">
        <f t="shared" si="1"/>
        <v>0.54905063291139244</v>
      </c>
      <c r="M191" s="34"/>
      <c r="N191" s="34"/>
      <c r="O191" s="34"/>
      <c r="P191" s="34"/>
      <c r="Q191" s="34"/>
      <c r="R191" s="34">
        <v>3</v>
      </c>
      <c r="S191" s="34">
        <v>0</v>
      </c>
      <c r="T191" s="34">
        <v>2017</v>
      </c>
      <c r="U191" s="34">
        <v>0.80500000000000005</v>
      </c>
      <c r="V191" s="34" t="s">
        <v>136</v>
      </c>
      <c r="W191" s="34"/>
      <c r="X191" s="34"/>
      <c r="Y191" s="34" t="s">
        <v>123</v>
      </c>
      <c r="Z191" s="34" t="s">
        <v>132</v>
      </c>
      <c r="AA191" s="34">
        <v>1</v>
      </c>
      <c r="AB191" s="34" t="s">
        <v>141</v>
      </c>
      <c r="AC191" s="34"/>
      <c r="AD191" s="34"/>
      <c r="AE191" s="34">
        <v>0.80500000000000005</v>
      </c>
      <c r="AF191" s="34">
        <v>2017</v>
      </c>
      <c r="AG191" s="35">
        <v>1.6653095186658655</v>
      </c>
      <c r="AH191" s="36" t="s">
        <v>138</v>
      </c>
    </row>
    <row r="192" spans="1:34" s="35" customFormat="1" ht="15" x14ac:dyDescent="0.25">
      <c r="A192" s="32" t="s">
        <v>500</v>
      </c>
      <c r="B192" s="33" t="s">
        <v>544</v>
      </c>
      <c r="C192" s="34"/>
      <c r="D192" s="34">
        <v>0</v>
      </c>
      <c r="E192" s="34">
        <v>1</v>
      </c>
      <c r="F192" s="34"/>
      <c r="G192" s="34">
        <v>0</v>
      </c>
      <c r="H192" s="34">
        <v>2</v>
      </c>
      <c r="I192" s="34">
        <v>2</v>
      </c>
      <c r="J192" s="34">
        <v>1</v>
      </c>
      <c r="K192" s="34">
        <v>47.8</v>
      </c>
      <c r="L192" s="34">
        <f t="shared" si="1"/>
        <v>0.75632911392405056</v>
      </c>
      <c r="M192" s="34"/>
      <c r="N192" s="34">
        <v>2</v>
      </c>
      <c r="O192" s="34">
        <v>1</v>
      </c>
      <c r="P192" s="34">
        <v>1</v>
      </c>
      <c r="Q192" s="34">
        <v>1</v>
      </c>
      <c r="R192" s="34">
        <v>1</v>
      </c>
      <c r="S192" s="34">
        <v>0</v>
      </c>
      <c r="T192" s="34">
        <v>2016</v>
      </c>
      <c r="U192" s="34">
        <v>0.77500000000000002</v>
      </c>
      <c r="V192" s="34" t="s">
        <v>128</v>
      </c>
      <c r="W192" s="34"/>
      <c r="X192" s="34"/>
      <c r="Y192" s="34" t="s">
        <v>123</v>
      </c>
      <c r="Z192" s="34" t="s">
        <v>124</v>
      </c>
      <c r="AA192" s="34">
        <v>3</v>
      </c>
      <c r="AB192" s="34" t="s">
        <v>141</v>
      </c>
      <c r="AC192" s="34"/>
      <c r="AD192" s="34"/>
      <c r="AE192" s="34">
        <v>0.77500000000000002</v>
      </c>
      <c r="AF192" s="34">
        <v>2016</v>
      </c>
      <c r="AG192" s="35">
        <v>1.1754043595248564</v>
      </c>
      <c r="AH192" s="36" t="s">
        <v>138</v>
      </c>
    </row>
    <row r="193" spans="1:34" s="35" customFormat="1" ht="15" x14ac:dyDescent="0.25">
      <c r="A193" s="32" t="s">
        <v>502</v>
      </c>
      <c r="B193" s="33" t="s">
        <v>545</v>
      </c>
      <c r="C193" s="34">
        <v>1</v>
      </c>
      <c r="D193" s="34">
        <v>0</v>
      </c>
      <c r="E193" s="34">
        <v>0</v>
      </c>
      <c r="F193" s="34"/>
      <c r="G193" s="34">
        <v>0</v>
      </c>
      <c r="H193" s="34"/>
      <c r="I193" s="34"/>
      <c r="J193" s="34">
        <v>0</v>
      </c>
      <c r="K193" s="34">
        <v>59.78</v>
      </c>
      <c r="L193" s="34">
        <f t="shared" si="1"/>
        <v>0.94588607594936702</v>
      </c>
      <c r="M193" s="34"/>
      <c r="N193" s="34">
        <v>1</v>
      </c>
      <c r="O193" s="34">
        <v>1</v>
      </c>
      <c r="P193" s="34">
        <v>4</v>
      </c>
      <c r="Q193" s="34">
        <v>1</v>
      </c>
      <c r="R193" s="34">
        <v>3</v>
      </c>
      <c r="S193" s="34">
        <v>0</v>
      </c>
      <c r="T193" s="34">
        <v>2016</v>
      </c>
      <c r="U193" s="34">
        <v>1.054</v>
      </c>
      <c r="V193" s="34" t="s">
        <v>122</v>
      </c>
      <c r="W193" s="34"/>
      <c r="X193" s="34"/>
      <c r="Y193" s="34" t="s">
        <v>123</v>
      </c>
      <c r="Z193" s="34" t="s">
        <v>132</v>
      </c>
      <c r="AA193" s="34">
        <v>5</v>
      </c>
      <c r="AB193" s="34" t="s">
        <v>141</v>
      </c>
      <c r="AC193" s="34"/>
      <c r="AD193" s="34"/>
      <c r="AE193" s="34">
        <v>1.054</v>
      </c>
      <c r="AF193" s="34">
        <v>2016</v>
      </c>
      <c r="AG193" s="35">
        <v>1.2463852327393155</v>
      </c>
      <c r="AH193" s="36" t="s">
        <v>138</v>
      </c>
    </row>
    <row r="194" spans="1:34" s="35" customFormat="1" ht="15" x14ac:dyDescent="0.25">
      <c r="A194" s="32" t="s">
        <v>504</v>
      </c>
      <c r="B194" s="33" t="s">
        <v>546</v>
      </c>
      <c r="C194" s="34"/>
      <c r="D194" s="34">
        <v>1</v>
      </c>
      <c r="E194" s="34">
        <v>0</v>
      </c>
      <c r="F194" s="34"/>
      <c r="G194" s="34">
        <v>0</v>
      </c>
      <c r="H194" s="34"/>
      <c r="I194" s="34"/>
      <c r="J194" s="34">
        <v>0</v>
      </c>
      <c r="K194" s="34">
        <v>48.11</v>
      </c>
      <c r="L194" s="34">
        <f t="shared" si="1"/>
        <v>0.76123417721518982</v>
      </c>
      <c r="M194" s="34">
        <v>1</v>
      </c>
      <c r="N194" s="34">
        <v>2</v>
      </c>
      <c r="O194" s="34">
        <v>1</v>
      </c>
      <c r="P194" s="34">
        <v>1</v>
      </c>
      <c r="Q194" s="34">
        <v>1</v>
      </c>
      <c r="R194" s="34">
        <v>1</v>
      </c>
      <c r="S194" s="34">
        <v>0</v>
      </c>
      <c r="T194" s="34">
        <v>2016</v>
      </c>
      <c r="U194" s="34">
        <v>1.4770000000000001</v>
      </c>
      <c r="V194" s="34" t="s">
        <v>128</v>
      </c>
      <c r="W194" s="34" t="s">
        <v>129</v>
      </c>
      <c r="X194" s="34"/>
      <c r="Y194" s="34" t="s">
        <v>122</v>
      </c>
      <c r="Z194" s="34" t="s">
        <v>132</v>
      </c>
      <c r="AA194" s="34">
        <v>5</v>
      </c>
      <c r="AB194" s="34" t="s">
        <v>125</v>
      </c>
      <c r="AC194" s="34"/>
      <c r="AD194" s="34"/>
      <c r="AE194" s="34">
        <v>1.4770000000000001</v>
      </c>
      <c r="AF194" s="34">
        <v>2016</v>
      </c>
      <c r="AG194" s="35">
        <v>1.006266657032753</v>
      </c>
      <c r="AH194" s="36" t="s">
        <v>138</v>
      </c>
    </row>
    <row r="195" spans="1:34" s="35" customFormat="1" ht="15" x14ac:dyDescent="0.25">
      <c r="A195" s="32" t="s">
        <v>506</v>
      </c>
      <c r="B195" s="33" t="s">
        <v>547</v>
      </c>
      <c r="C195" s="34">
        <v>1</v>
      </c>
      <c r="D195" s="34">
        <v>0</v>
      </c>
      <c r="E195" s="34">
        <v>0</v>
      </c>
      <c r="F195" s="34"/>
      <c r="G195" s="34">
        <v>0</v>
      </c>
      <c r="H195" s="34"/>
      <c r="I195" s="34"/>
      <c r="J195" s="34">
        <v>0</v>
      </c>
      <c r="K195" s="34"/>
      <c r="L195" s="34">
        <f t="shared" si="1"/>
        <v>0</v>
      </c>
      <c r="M195" s="34">
        <v>1</v>
      </c>
      <c r="N195" s="34">
        <v>2</v>
      </c>
      <c r="O195" s="34">
        <v>1</v>
      </c>
      <c r="P195" s="34">
        <v>1</v>
      </c>
      <c r="Q195" s="34">
        <v>1</v>
      </c>
      <c r="R195" s="34">
        <v>1</v>
      </c>
      <c r="S195" s="34">
        <v>0</v>
      </c>
      <c r="T195" s="34"/>
      <c r="U195" s="34" t="s">
        <v>121</v>
      </c>
      <c r="V195" s="34" t="s">
        <v>122</v>
      </c>
      <c r="W195" s="34"/>
      <c r="X195" s="34"/>
      <c r="Y195" s="34" t="s">
        <v>123</v>
      </c>
      <c r="Z195" s="34" t="s">
        <v>124</v>
      </c>
      <c r="AA195" s="34">
        <v>6</v>
      </c>
      <c r="AB195" s="34" t="s">
        <v>125</v>
      </c>
      <c r="AC195" s="34"/>
      <c r="AD195" s="34"/>
      <c r="AE195" s="34" t="s">
        <v>121</v>
      </c>
      <c r="AF195" s="34"/>
      <c r="AG195" s="35">
        <v>0.73834213208880495</v>
      </c>
      <c r="AH195" s="36" t="s">
        <v>138</v>
      </c>
    </row>
    <row r="196" spans="1:34" s="35" customFormat="1" ht="15" x14ac:dyDescent="0.25">
      <c r="A196" s="32" t="s">
        <v>508</v>
      </c>
      <c r="B196" s="33" t="s">
        <v>548</v>
      </c>
      <c r="C196" s="34"/>
      <c r="D196" s="34">
        <v>0</v>
      </c>
      <c r="E196" s="34">
        <v>1</v>
      </c>
      <c r="F196" s="34"/>
      <c r="G196" s="34">
        <v>0</v>
      </c>
      <c r="H196" s="34">
        <v>2</v>
      </c>
      <c r="I196" s="34">
        <v>2</v>
      </c>
      <c r="J196" s="34">
        <v>1</v>
      </c>
      <c r="K196" s="34"/>
      <c r="L196" s="34">
        <f t="shared" si="1"/>
        <v>0</v>
      </c>
      <c r="M196" s="34"/>
      <c r="N196" s="34">
        <v>1</v>
      </c>
      <c r="O196" s="34">
        <v>1</v>
      </c>
      <c r="P196" s="34">
        <v>1</v>
      </c>
      <c r="Q196" s="34">
        <v>1</v>
      </c>
      <c r="R196" s="34">
        <v>1</v>
      </c>
      <c r="S196" s="34">
        <v>0</v>
      </c>
      <c r="T196" s="34">
        <v>2015</v>
      </c>
      <c r="U196" s="34">
        <v>1.1859999999999999</v>
      </c>
      <c r="V196" s="34" t="s">
        <v>136</v>
      </c>
      <c r="W196" s="34"/>
      <c r="X196" s="34"/>
      <c r="Y196" s="34" t="s">
        <v>123</v>
      </c>
      <c r="Z196" s="34" t="s">
        <v>124</v>
      </c>
      <c r="AA196" s="34">
        <v>3</v>
      </c>
      <c r="AB196" s="34" t="s">
        <v>125</v>
      </c>
      <c r="AC196" s="34"/>
      <c r="AD196" s="34"/>
      <c r="AE196" s="34">
        <v>1.1859999999999999</v>
      </c>
      <c r="AF196" s="34">
        <v>2015</v>
      </c>
    </row>
    <row r="197" spans="1:34" s="35" customFormat="1" ht="15" x14ac:dyDescent="0.25">
      <c r="A197" s="32" t="s">
        <v>510</v>
      </c>
      <c r="B197" s="33" t="s">
        <v>549</v>
      </c>
      <c r="C197" s="34"/>
      <c r="D197" s="34">
        <v>1</v>
      </c>
      <c r="E197" s="34">
        <v>22</v>
      </c>
      <c r="F197" s="34"/>
      <c r="G197" s="34">
        <v>0</v>
      </c>
      <c r="H197" s="34">
        <v>2</v>
      </c>
      <c r="I197" s="34">
        <v>2</v>
      </c>
      <c r="J197" s="34">
        <v>1</v>
      </c>
      <c r="K197" s="34"/>
      <c r="L197" s="34">
        <f t="shared" si="1"/>
        <v>0</v>
      </c>
      <c r="M197" s="34"/>
      <c r="N197" s="34">
        <v>1</v>
      </c>
      <c r="O197" s="34">
        <v>1</v>
      </c>
      <c r="P197" s="34"/>
      <c r="Q197" s="34"/>
      <c r="R197" s="34">
        <v>3</v>
      </c>
      <c r="S197" s="34">
        <v>4</v>
      </c>
      <c r="T197" s="34">
        <v>2016</v>
      </c>
      <c r="U197" s="34">
        <v>1</v>
      </c>
      <c r="V197" s="34" t="s">
        <v>123</v>
      </c>
      <c r="W197" s="34"/>
      <c r="X197" s="34"/>
      <c r="Y197" s="34" t="s">
        <v>123</v>
      </c>
      <c r="Z197" s="34" t="s">
        <v>124</v>
      </c>
      <c r="AA197" s="34">
        <v>3</v>
      </c>
      <c r="AB197" s="34" t="s">
        <v>125</v>
      </c>
      <c r="AC197" s="34"/>
      <c r="AD197" s="34"/>
      <c r="AE197" s="34">
        <v>1</v>
      </c>
      <c r="AF197" s="34">
        <v>2016</v>
      </c>
      <c r="AG197" s="35">
        <v>1.0500066572058866</v>
      </c>
      <c r="AH197" s="36" t="s">
        <v>138</v>
      </c>
    </row>
    <row r="198" spans="1:34" s="35" customFormat="1" ht="15" x14ac:dyDescent="0.25">
      <c r="A198" s="32" t="s">
        <v>512</v>
      </c>
      <c r="B198" s="33" t="s">
        <v>550</v>
      </c>
      <c r="C198" s="34"/>
      <c r="D198" s="34">
        <v>0</v>
      </c>
      <c r="E198" s="34">
        <v>16</v>
      </c>
      <c r="F198" s="34"/>
      <c r="G198" s="34">
        <v>0</v>
      </c>
      <c r="H198" s="34"/>
      <c r="I198" s="34"/>
      <c r="J198" s="34">
        <v>0</v>
      </c>
      <c r="K198" s="34"/>
      <c r="L198" s="34">
        <f t="shared" si="1"/>
        <v>0</v>
      </c>
      <c r="M198" s="34"/>
      <c r="N198" s="34">
        <v>1</v>
      </c>
      <c r="O198" s="34">
        <v>1</v>
      </c>
      <c r="P198" s="34">
        <v>1</v>
      </c>
      <c r="Q198" s="34">
        <v>1</v>
      </c>
      <c r="R198" s="34">
        <v>3</v>
      </c>
      <c r="S198" s="34">
        <v>3</v>
      </c>
      <c r="T198" s="34">
        <v>2016</v>
      </c>
      <c r="U198" s="34">
        <v>0.94</v>
      </c>
      <c r="V198" s="34" t="s">
        <v>128</v>
      </c>
      <c r="W198" s="34"/>
      <c r="X198" s="34"/>
      <c r="Y198" s="34" t="s">
        <v>123</v>
      </c>
      <c r="Z198" s="34" t="s">
        <v>132</v>
      </c>
      <c r="AA198" s="34">
        <v>3</v>
      </c>
      <c r="AB198" s="34" t="s">
        <v>125</v>
      </c>
      <c r="AC198" s="34"/>
      <c r="AD198" s="34"/>
      <c r="AE198" s="34">
        <v>0.94</v>
      </c>
      <c r="AF198" s="34">
        <v>2016</v>
      </c>
      <c r="AG198" s="35">
        <v>1.0100403094619856</v>
      </c>
      <c r="AH198" s="36" t="s">
        <v>133</v>
      </c>
    </row>
    <row r="199" spans="1:34" s="35" customFormat="1" ht="15" x14ac:dyDescent="0.25">
      <c r="A199" s="32" t="s">
        <v>513</v>
      </c>
      <c r="B199" s="33" t="s">
        <v>551</v>
      </c>
      <c r="C199" s="34"/>
      <c r="D199" s="34">
        <v>4</v>
      </c>
      <c r="E199" s="34">
        <v>2</v>
      </c>
      <c r="F199" s="34">
        <v>1</v>
      </c>
      <c r="G199" s="34">
        <v>4</v>
      </c>
      <c r="H199" s="34">
        <v>2</v>
      </c>
      <c r="I199" s="34">
        <v>2</v>
      </c>
      <c r="J199" s="34">
        <v>2</v>
      </c>
      <c r="K199" s="34"/>
      <c r="L199" s="34">
        <f t="shared" si="1"/>
        <v>0</v>
      </c>
      <c r="M199" s="34"/>
      <c r="N199" s="34"/>
      <c r="O199" s="34"/>
      <c r="P199" s="34"/>
      <c r="Q199" s="34"/>
      <c r="R199" s="34">
        <v>1</v>
      </c>
      <c r="S199" s="34">
        <v>0</v>
      </c>
      <c r="T199" s="34"/>
      <c r="U199" s="34" t="s">
        <v>121</v>
      </c>
      <c r="V199" s="34" t="s">
        <v>136</v>
      </c>
      <c r="W199" s="34"/>
      <c r="X199" s="34"/>
      <c r="Y199" s="34" t="s">
        <v>123</v>
      </c>
      <c r="Z199" s="34" t="s">
        <v>124</v>
      </c>
      <c r="AA199" s="34">
        <v>6</v>
      </c>
      <c r="AB199" s="34" t="s">
        <v>125</v>
      </c>
      <c r="AC199" s="34"/>
      <c r="AD199" s="34"/>
      <c r="AE199" s="34" t="s">
        <v>121</v>
      </c>
      <c r="AF199" s="34"/>
      <c r="AG199" s="35">
        <v>1.1972220162866645</v>
      </c>
      <c r="AH199" s="36" t="s">
        <v>133</v>
      </c>
    </row>
    <row r="200" spans="1:34" s="35" customFormat="1" ht="15" x14ac:dyDescent="0.25">
      <c r="A200" s="32" t="s">
        <v>515</v>
      </c>
      <c r="B200" s="33" t="s">
        <v>552</v>
      </c>
      <c r="C200" s="34">
        <v>1</v>
      </c>
      <c r="D200" s="34">
        <v>0</v>
      </c>
      <c r="E200" s="34">
        <v>0</v>
      </c>
      <c r="F200" s="34"/>
      <c r="G200" s="34">
        <v>0</v>
      </c>
      <c r="H200" s="34"/>
      <c r="I200" s="34"/>
      <c r="J200" s="34">
        <v>0</v>
      </c>
      <c r="K200" s="34">
        <v>64.23</v>
      </c>
      <c r="L200" s="34">
        <f t="shared" si="1"/>
        <v>1.0162974683544304</v>
      </c>
      <c r="M200" s="34"/>
      <c r="N200" s="34"/>
      <c r="O200" s="34"/>
      <c r="P200" s="34"/>
      <c r="Q200" s="34"/>
      <c r="R200" s="34">
        <v>1</v>
      </c>
      <c r="S200" s="34">
        <v>1</v>
      </c>
      <c r="T200" s="34"/>
      <c r="U200" s="34" t="s">
        <v>121</v>
      </c>
      <c r="V200" s="34" t="s">
        <v>131</v>
      </c>
      <c r="W200" s="34"/>
      <c r="X200" s="34"/>
      <c r="Y200" s="34" t="s">
        <v>148</v>
      </c>
      <c r="Z200" s="34" t="s">
        <v>132</v>
      </c>
      <c r="AA200" s="34">
        <v>1</v>
      </c>
      <c r="AB200" s="34" t="s">
        <v>141</v>
      </c>
      <c r="AC200" s="34"/>
      <c r="AD200" s="34"/>
      <c r="AE200" s="34" t="s">
        <v>121</v>
      </c>
      <c r="AF200" s="34"/>
    </row>
    <row r="201" spans="1:34" s="35" customFormat="1" ht="15" x14ac:dyDescent="0.25">
      <c r="A201" s="32" t="s">
        <v>517</v>
      </c>
      <c r="B201" s="33" t="s">
        <v>553</v>
      </c>
      <c r="C201" s="34"/>
      <c r="D201" s="34">
        <v>2</v>
      </c>
      <c r="E201" s="34">
        <v>0</v>
      </c>
      <c r="F201" s="34"/>
      <c r="G201" s="34">
        <v>0</v>
      </c>
      <c r="H201" s="34"/>
      <c r="I201" s="34"/>
      <c r="J201" s="34">
        <v>0</v>
      </c>
      <c r="K201" s="34"/>
      <c r="L201" s="34">
        <f t="shared" si="1"/>
        <v>0</v>
      </c>
      <c r="M201" s="34"/>
      <c r="N201" s="34">
        <v>1</v>
      </c>
      <c r="O201" s="34">
        <v>1</v>
      </c>
      <c r="P201" s="34">
        <v>3</v>
      </c>
      <c r="Q201" s="34">
        <v>1</v>
      </c>
      <c r="R201" s="34">
        <v>1</v>
      </c>
      <c r="S201" s="34">
        <v>0</v>
      </c>
      <c r="T201" s="34"/>
      <c r="U201" s="34" t="s">
        <v>121</v>
      </c>
      <c r="V201" s="34" t="s">
        <v>165</v>
      </c>
      <c r="W201" s="34"/>
      <c r="X201" s="34"/>
      <c r="Y201" s="34" t="s">
        <v>554</v>
      </c>
      <c r="Z201" s="34" t="s">
        <v>132</v>
      </c>
      <c r="AA201" s="34">
        <v>3</v>
      </c>
      <c r="AB201" s="34" t="s">
        <v>125</v>
      </c>
      <c r="AC201" s="34"/>
      <c r="AD201" s="34"/>
      <c r="AE201" s="34" t="s">
        <v>121</v>
      </c>
      <c r="AF201" s="34"/>
    </row>
    <row r="202" spans="1:34" s="35" customFormat="1" ht="15" x14ac:dyDescent="0.25">
      <c r="A202" s="32" t="s">
        <v>519</v>
      </c>
      <c r="B202" s="33" t="s">
        <v>555</v>
      </c>
      <c r="C202" s="34"/>
      <c r="D202" s="34">
        <v>16</v>
      </c>
      <c r="E202" s="34">
        <v>2</v>
      </c>
      <c r="F202" s="34">
        <v>1</v>
      </c>
      <c r="G202" s="34">
        <v>15</v>
      </c>
      <c r="H202" s="34">
        <v>2</v>
      </c>
      <c r="I202" s="34">
        <v>2</v>
      </c>
      <c r="J202" s="34">
        <v>2</v>
      </c>
      <c r="K202" s="34"/>
      <c r="L202" s="34">
        <f t="shared" si="1"/>
        <v>0</v>
      </c>
      <c r="M202" s="34"/>
      <c r="N202" s="34">
        <v>1</v>
      </c>
      <c r="O202" s="34">
        <v>1</v>
      </c>
      <c r="P202" s="34">
        <v>1</v>
      </c>
      <c r="Q202" s="34">
        <v>1</v>
      </c>
      <c r="R202" s="34">
        <v>1</v>
      </c>
      <c r="S202" s="34">
        <v>1</v>
      </c>
      <c r="T202" s="34"/>
      <c r="U202" s="34" t="s">
        <v>121</v>
      </c>
      <c r="V202" s="34" t="s">
        <v>122</v>
      </c>
      <c r="W202" s="34"/>
      <c r="X202" s="34"/>
      <c r="Y202" s="34" t="s">
        <v>123</v>
      </c>
      <c r="Z202" s="34" t="s">
        <v>124</v>
      </c>
      <c r="AA202" s="34">
        <v>6</v>
      </c>
      <c r="AB202" s="34" t="s">
        <v>125</v>
      </c>
      <c r="AC202" s="34"/>
      <c r="AD202" s="34"/>
      <c r="AE202" s="34" t="s">
        <v>121</v>
      </c>
      <c r="AF202" s="34"/>
    </row>
    <row r="203" spans="1:34" ht="12.75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1:34" ht="12.75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1:34" ht="12.75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1:34" ht="12.75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1:34" ht="12.75" x14ac:dyDescent="0.2">
      <c r="A207" s="17"/>
      <c r="B207" s="22"/>
      <c r="C207" s="17"/>
      <c r="D207" s="17"/>
      <c r="E207" s="17"/>
      <c r="F207" s="18"/>
      <c r="G207" s="17"/>
      <c r="H207" s="18"/>
      <c r="I207" s="18"/>
      <c r="J207" s="17"/>
      <c r="K207" s="18"/>
      <c r="L207" s="18"/>
      <c r="M207" s="18"/>
      <c r="N207" s="18"/>
      <c r="O207" s="18"/>
      <c r="P207" s="18"/>
      <c r="Q207" s="18"/>
      <c r="R207" s="17"/>
      <c r="S207" s="18"/>
      <c r="T207" s="18"/>
      <c r="U207" s="18"/>
      <c r="V207" s="18"/>
      <c r="W207" s="18"/>
      <c r="X207" s="18"/>
      <c r="Y207" s="18"/>
      <c r="Z207" s="18"/>
      <c r="AA207" s="17"/>
      <c r="AB207" s="17"/>
      <c r="AC207" s="18"/>
      <c r="AD207" s="18"/>
      <c r="AE207" s="18"/>
      <c r="AF207" s="18"/>
    </row>
    <row r="208" spans="1:34" ht="12.75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7"/>
      <c r="O208" s="17"/>
      <c r="P208" s="17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1:32" ht="12.75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1:32" ht="12.75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7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1:32" ht="12.75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1:32" ht="12.75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1:32" ht="12.75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1:32" ht="12.75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1:32" ht="12.75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1:32" ht="12.75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1:32" ht="12.75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1:32" ht="12.75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1:32" ht="12.75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1:32" ht="12.75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1:32" ht="12.75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1:32" ht="12.75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1:32" ht="12.75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1:32" ht="12.75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1:32" ht="12.75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1:32" ht="12.75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1:32" ht="12.75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1:32" ht="12.75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1:32" ht="12.75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1:32" ht="12.75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1:32" ht="12.75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1:32" ht="12.75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1:32" ht="12.75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1:32" ht="12.75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1:32" ht="12.75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1:32" ht="12.75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1:32" ht="12.75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1:32" ht="12.75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1:32" ht="12.75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1:32" ht="12.75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1:32" ht="12.75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1:32" ht="12.75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1:32" ht="12.75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1:32" ht="12.75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1:32" ht="12.75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1:32" ht="12.75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1:32" ht="12.75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1:32" ht="12.75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1:32" ht="12.75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1:32" ht="12.75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1:32" ht="12.75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1:32" ht="12.75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1:32" ht="12.75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1:32" ht="12.75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1:32" ht="12.75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1:32" ht="12.75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1:32" ht="12.75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1:32" ht="12.75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1:32" ht="12.75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1:32" ht="12.75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1:32" ht="12.75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1:32" ht="12.75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1:32" ht="12.75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1:32" ht="12.75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1:32" ht="12.75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1:32" ht="12.75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1:32" ht="12.75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1:32" ht="12.75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1:32" ht="12.75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1:32" ht="12.75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1:32" ht="12.75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1:32" ht="12.75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1:32" ht="12.75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1:32" ht="12.75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1:32" ht="12.75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1:32" ht="12.75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1:32" ht="12.75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1:32" ht="12.75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1:32" ht="12.75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1:32" ht="12.75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1:32" ht="12.75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1:32" ht="12.75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1:32" ht="12.75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1:32" ht="12.75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1:32" ht="12.75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1:32" ht="12.75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1:32" ht="12.75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1:32" ht="12.75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1:32" ht="12.75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1:32" ht="12.75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1:32" ht="12.75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1:32" ht="12.75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1:32" ht="12.75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1:32" ht="12.75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1:32" ht="12.75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1:32" ht="12.75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1:32" ht="12.75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1:32" ht="12.75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1:32" ht="12.75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1:32" ht="12.75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1:32" ht="12.75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1:32" ht="12.75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2" ht="12.75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2" ht="12.75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12.75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1:32" ht="12.75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 ht="12.75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 ht="12.75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 ht="12.75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 ht="12.75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 ht="12.75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 ht="12.75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 ht="12.75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 ht="12.75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 ht="12.75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 ht="12.75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 ht="12.75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 ht="12.75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 ht="12.75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 ht="12.75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 ht="12.75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 ht="12.75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 ht="12.75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 ht="12.75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 ht="12.75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 ht="12.75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 ht="12.75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 ht="12.75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 ht="12.75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 ht="12.75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1:32" ht="12.75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1:32" ht="12.75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1:32" ht="12.75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1:32" ht="12.75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1:32" ht="12.75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1:32" ht="12.75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1:32" ht="12.75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1:32" ht="12.75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1:32" ht="12.75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1:32" ht="12.75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1:32" ht="12.75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1:32" ht="12.75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1:32" ht="12.75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1:32" ht="12.75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1:32" ht="12.75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1:32" ht="12.75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1:32" ht="12.75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1:32" ht="12.75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1:32" ht="12.75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1:32" ht="12.75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1:32" ht="12.75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1:32" ht="12.75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1:32" ht="12.75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1:32" ht="12.75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1:32" ht="12.75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1:32" ht="12.75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1:32" ht="12.75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1:32" ht="12.75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1:32" ht="12.75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1:32" ht="12.75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1:32" ht="12.75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1:32" ht="12.75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1:32" ht="12.75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1:32" ht="12.75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1:32" ht="12.75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1:32" ht="12.75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1:32" ht="12.75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1:32" ht="12.75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1:32" ht="12.75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1:32" ht="12.75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1:32" ht="12.75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1:32" ht="12.75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1:32" ht="12.75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1:32" ht="12.75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1:32" ht="12.75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1:32" ht="12.75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1:32" ht="12.75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1:32" ht="12.75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1:32" ht="12.75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1:32" ht="12.75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1:32" ht="12.75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1:32" ht="12.75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1:32" ht="12.75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1:32" ht="12.75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1:32" ht="12.75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1:32" ht="12.75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1:32" ht="12.75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1:32" ht="12.75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1:32" ht="12.75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1:32" ht="12.75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1:32" ht="12.75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1:32" ht="12.75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1:32" ht="12.75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1:32" ht="12.75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1:32" ht="12.75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1:32" ht="12.75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1:32" ht="12.75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1:32" ht="12.75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1:32" ht="12.75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1:32" ht="12.75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1:32" ht="12.75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1:32" ht="12.75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1:32" ht="12.75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1:32" ht="12.75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1:32" ht="12.75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1:32" ht="12.75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1:32" ht="12.75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1:32" ht="12.75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1:32" ht="12.75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1:32" ht="12.75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1:32" ht="12.75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1:32" ht="12.75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1:32" ht="12.75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1:32" ht="12.75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1:32" ht="12.75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1:32" ht="12.75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1:32" ht="12.75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1:32" ht="12.75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1:32" ht="12.75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1:32" ht="12.75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1:32" ht="12.75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1:32" ht="12.75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1:32" ht="12.75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1:32" ht="12.75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1:32" ht="12.75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1:32" ht="12.75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1:32" ht="12.75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1:32" ht="12.75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1:32" ht="12.75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1:32" ht="12.75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1:32" ht="12.75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1:32" ht="12.75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1:32" ht="12.75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1:32" ht="12.75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1:32" ht="12.75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1:32" ht="12.75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1:32" ht="12.75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1:32" ht="12.75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1:32" ht="12.75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1:32" ht="12.75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1:32" ht="12.75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1:32" ht="12.75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1:32" ht="12.75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1:32" ht="12.75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1:32" ht="12.75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  <row r="446" spans="1:32" ht="12.75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</row>
    <row r="447" spans="1:32" ht="12.75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</row>
    <row r="448" spans="1:32" ht="12.75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</row>
    <row r="449" spans="1:32" ht="12.75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</row>
    <row r="450" spans="1:32" ht="12.75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</row>
    <row r="451" spans="1:32" ht="12.75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</row>
    <row r="452" spans="1:32" ht="12.75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</row>
    <row r="453" spans="1:32" ht="12.75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</row>
    <row r="454" spans="1:32" ht="12.75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</row>
    <row r="455" spans="1:32" ht="12.75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</row>
    <row r="456" spans="1:32" ht="12.75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</row>
    <row r="457" spans="1:32" ht="12.75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</row>
    <row r="458" spans="1:32" ht="12.75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</row>
    <row r="459" spans="1:32" ht="12.75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</row>
    <row r="460" spans="1:32" ht="12.75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</row>
    <row r="461" spans="1:32" ht="12.75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</row>
    <row r="462" spans="1:32" ht="12.75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</row>
    <row r="463" spans="1:32" ht="12.75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</row>
    <row r="464" spans="1:32" ht="12.75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</row>
    <row r="465" spans="1:32" ht="12.75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</row>
    <row r="466" spans="1:32" ht="12.75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</row>
    <row r="467" spans="1:32" ht="12.75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</row>
    <row r="468" spans="1:32" ht="12.75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</row>
    <row r="469" spans="1:32" ht="12.75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</row>
    <row r="470" spans="1:32" ht="12.75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</row>
    <row r="471" spans="1:32" ht="12.75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</row>
    <row r="472" spans="1:32" ht="12.75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</row>
    <row r="473" spans="1:32" ht="12.75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</row>
    <row r="474" spans="1:32" ht="12.75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</row>
    <row r="475" spans="1:32" ht="12.75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</row>
    <row r="476" spans="1:32" ht="12.75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</row>
    <row r="477" spans="1:32" ht="12.75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</row>
    <row r="478" spans="1:32" ht="12.75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</row>
    <row r="479" spans="1:32" ht="12.75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</row>
    <row r="480" spans="1:32" ht="12.75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</row>
    <row r="481" spans="1:32" ht="12.75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</row>
    <row r="482" spans="1:32" ht="12.75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</row>
    <row r="483" spans="1:32" ht="12.75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</row>
    <row r="484" spans="1:32" ht="12.75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</row>
    <row r="485" spans="1:32" ht="12.75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</row>
    <row r="486" spans="1:32" ht="12.75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</row>
    <row r="487" spans="1:32" ht="12.75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</row>
    <row r="488" spans="1:32" ht="12.75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</row>
    <row r="489" spans="1:32" ht="12.75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</row>
    <row r="490" spans="1:32" ht="12.75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</row>
    <row r="491" spans="1:32" ht="12.75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</row>
    <row r="492" spans="1:32" ht="12.75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</row>
    <row r="493" spans="1:32" ht="12.75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</row>
    <row r="494" spans="1:32" ht="12.75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</row>
    <row r="495" spans="1:32" ht="12.75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</row>
    <row r="496" spans="1:32" ht="12.75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</row>
    <row r="497" spans="1:32" ht="12.75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</row>
    <row r="498" spans="1:32" ht="12.75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</row>
    <row r="499" spans="1:32" ht="12.75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</row>
    <row r="500" spans="1:32" ht="12.75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</row>
    <row r="501" spans="1:32" ht="12.75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</row>
    <row r="502" spans="1:32" ht="12.75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</row>
    <row r="503" spans="1:32" ht="12.75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</row>
    <row r="504" spans="1:32" ht="12.75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</row>
    <row r="505" spans="1:32" ht="12.75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</row>
    <row r="506" spans="1:32" ht="12.75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</row>
    <row r="507" spans="1:32" ht="12.75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</row>
    <row r="508" spans="1:32" ht="12.75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</row>
    <row r="509" spans="1:32" ht="12.75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</row>
    <row r="510" spans="1:32" ht="12.75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</row>
    <row r="511" spans="1:32" ht="12.75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</row>
    <row r="512" spans="1:32" ht="12.75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</row>
    <row r="513" spans="1:32" ht="12.75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</row>
    <row r="514" spans="1:32" ht="12.75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</row>
    <row r="515" spans="1:32" ht="12.75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</row>
    <row r="516" spans="1:32" ht="12.75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</row>
    <row r="517" spans="1:32" ht="12.75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</row>
    <row r="518" spans="1:32" ht="12.75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</row>
    <row r="519" spans="1:32" ht="12.75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</row>
    <row r="520" spans="1:32" ht="12.75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</row>
    <row r="521" spans="1:32" ht="12.75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</row>
    <row r="522" spans="1:32" ht="12.75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</row>
    <row r="523" spans="1:32" ht="12.75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</row>
    <row r="524" spans="1:32" ht="12.75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</row>
    <row r="525" spans="1:32" ht="12.75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</row>
    <row r="526" spans="1:32" ht="12.75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</row>
    <row r="527" spans="1:32" ht="12.75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</row>
    <row r="528" spans="1:32" ht="12.75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</row>
    <row r="529" spans="1:32" ht="12.75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</row>
    <row r="530" spans="1:32" ht="12.75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</row>
    <row r="531" spans="1:32" ht="12.75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</row>
    <row r="532" spans="1:32" ht="12.75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</row>
    <row r="533" spans="1:32" ht="12.75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</row>
    <row r="534" spans="1:32" ht="12.75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</row>
    <row r="535" spans="1:32" ht="12.75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</row>
    <row r="536" spans="1:32" ht="12.75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</row>
    <row r="537" spans="1:32" ht="12.75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</row>
    <row r="538" spans="1:32" ht="12.75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</row>
    <row r="539" spans="1:32" ht="12.75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</row>
    <row r="540" spans="1:32" ht="12.75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</row>
    <row r="541" spans="1:32" ht="12.75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</row>
    <row r="542" spans="1:32" ht="12.75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</row>
    <row r="543" spans="1:32" ht="12.75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</row>
    <row r="544" spans="1:32" ht="12.75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</row>
    <row r="545" spans="1:32" ht="12.75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</row>
    <row r="546" spans="1:32" ht="12.75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</row>
    <row r="547" spans="1:32" ht="12.75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</row>
    <row r="548" spans="1:32" ht="12.75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</row>
    <row r="549" spans="1:32" ht="12.75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</row>
    <row r="550" spans="1:32" ht="12.75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</row>
    <row r="551" spans="1:32" ht="12.75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</row>
    <row r="552" spans="1:32" ht="12.75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</row>
    <row r="553" spans="1:32" ht="12.75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</row>
    <row r="554" spans="1:32" ht="12.75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</row>
    <row r="555" spans="1:32" ht="12.75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</row>
    <row r="556" spans="1:32" ht="12.75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</row>
    <row r="557" spans="1:32" ht="12.75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</row>
    <row r="558" spans="1:32" ht="12.75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</row>
    <row r="559" spans="1:32" ht="12.75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</row>
    <row r="560" spans="1:32" ht="12.75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</row>
    <row r="561" spans="1:32" ht="12.75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</row>
    <row r="562" spans="1:32" ht="12.75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</row>
    <row r="563" spans="1:32" ht="12.75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</row>
    <row r="564" spans="1:32" ht="12.75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</row>
    <row r="565" spans="1:32" ht="12.75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</row>
    <row r="566" spans="1:32" ht="12.75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</row>
    <row r="567" spans="1:32" ht="12.75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</row>
    <row r="568" spans="1:32" ht="12.75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</row>
    <row r="569" spans="1:32" ht="12.75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</row>
    <row r="570" spans="1:32" ht="12.75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</row>
    <row r="571" spans="1:32" ht="12.75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</row>
    <row r="572" spans="1:32" ht="12.75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</row>
    <row r="573" spans="1:32" ht="12.75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</row>
    <row r="574" spans="1:32" ht="12.75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</row>
    <row r="575" spans="1:32" ht="12.75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</row>
    <row r="576" spans="1:32" ht="12.75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</row>
    <row r="577" spans="1:32" ht="12.75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</row>
    <row r="578" spans="1:32" ht="12.75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</row>
    <row r="579" spans="1:32" ht="12.75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</row>
    <row r="580" spans="1:32" ht="12.75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</row>
    <row r="581" spans="1:32" ht="12.75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</row>
    <row r="582" spans="1:32" ht="12.75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</row>
    <row r="583" spans="1:32" ht="12.75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</row>
    <row r="584" spans="1:32" ht="12.75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</row>
    <row r="585" spans="1:32" ht="12.75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</row>
    <row r="586" spans="1:32" ht="12.75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</row>
    <row r="587" spans="1:32" ht="12.75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</row>
    <row r="588" spans="1:32" ht="12.75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</row>
    <row r="589" spans="1:32" ht="12.75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</row>
    <row r="590" spans="1:32" ht="12.75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</row>
    <row r="591" spans="1:32" ht="12.75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</row>
    <row r="592" spans="1:32" ht="12.75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</row>
    <row r="593" spans="1:32" ht="12.75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</row>
    <row r="594" spans="1:32" ht="12.75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</row>
    <row r="595" spans="1:32" ht="12.75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</row>
    <row r="596" spans="1:32" ht="12.75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</row>
    <row r="597" spans="1:32" ht="12.75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</row>
    <row r="598" spans="1:32" ht="12.75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</row>
    <row r="599" spans="1:32" ht="12.75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</row>
    <row r="600" spans="1:32" ht="12.75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</row>
    <row r="601" spans="1:32" ht="12.75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</row>
    <row r="602" spans="1:32" ht="12.75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</row>
    <row r="603" spans="1:32" ht="12.75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</row>
    <row r="604" spans="1:32" ht="12.75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</row>
    <row r="605" spans="1:32" ht="12.75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</row>
    <row r="606" spans="1:32" ht="12.75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</row>
    <row r="607" spans="1:32" ht="12.75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</row>
    <row r="608" spans="1:32" ht="12.75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</row>
    <row r="609" spans="1:32" ht="12.75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</row>
    <row r="610" spans="1:32" ht="12.75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</row>
    <row r="611" spans="1:32" ht="12.75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</row>
    <row r="612" spans="1:32" ht="12.75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</row>
    <row r="613" spans="1:32" ht="12.75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</row>
    <row r="614" spans="1:32" ht="12.75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</row>
    <row r="615" spans="1:32" ht="12.75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</row>
    <row r="616" spans="1:32" ht="12.75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</row>
    <row r="617" spans="1:32" ht="12.75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</row>
    <row r="618" spans="1:32" ht="12.75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</row>
    <row r="619" spans="1:32" ht="12.75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</row>
    <row r="620" spans="1:32" ht="12.75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</row>
    <row r="621" spans="1:32" ht="12.75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</row>
    <row r="622" spans="1:32" ht="12.75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</row>
    <row r="623" spans="1:32" ht="12.75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</row>
    <row r="624" spans="1:32" ht="12.75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</row>
    <row r="625" spans="1:32" ht="12.75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</row>
    <row r="626" spans="1:32" ht="12.75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</row>
    <row r="627" spans="1:32" ht="12.75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</row>
    <row r="628" spans="1:32" ht="12.75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</row>
    <row r="629" spans="1:32" ht="12.75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</row>
    <row r="630" spans="1:32" ht="12.75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</row>
    <row r="631" spans="1:32" ht="12.75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</row>
    <row r="632" spans="1:32" ht="12.75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</row>
    <row r="633" spans="1:32" ht="12.75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</row>
    <row r="634" spans="1:32" ht="12.75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</row>
    <row r="635" spans="1:32" ht="12.75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</row>
    <row r="636" spans="1:32" ht="12.75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</row>
    <row r="637" spans="1:32" ht="12.75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</row>
    <row r="638" spans="1:32" ht="12.75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</row>
    <row r="639" spans="1:32" ht="12.75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</row>
    <row r="640" spans="1:32" ht="12.75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</row>
    <row r="641" spans="1:32" ht="12.75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</row>
    <row r="642" spans="1:32" ht="12.75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</row>
    <row r="643" spans="1:32" ht="12.75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</row>
    <row r="644" spans="1:32" ht="12.75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</row>
    <row r="645" spans="1:32" ht="12.75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</row>
    <row r="646" spans="1:32" ht="12.75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</row>
    <row r="647" spans="1:32" ht="12.75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</row>
    <row r="648" spans="1:32" ht="12.75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</row>
    <row r="649" spans="1:32" ht="12.75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</row>
    <row r="650" spans="1:32" ht="12.75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</row>
    <row r="651" spans="1:32" ht="12.75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</row>
    <row r="652" spans="1:32" ht="12.75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</row>
    <row r="653" spans="1:32" ht="12.75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</row>
    <row r="654" spans="1:32" ht="12.75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</row>
    <row r="655" spans="1:32" ht="12.75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</row>
    <row r="656" spans="1:32" ht="12.75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</row>
    <row r="657" spans="1:32" ht="12.75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</row>
    <row r="658" spans="1:32" ht="12.75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</row>
    <row r="659" spans="1:32" ht="12.75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</row>
    <row r="660" spans="1:32" ht="12.75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</row>
    <row r="661" spans="1:32" ht="12.75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</row>
    <row r="662" spans="1:32" ht="12.75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</row>
    <row r="663" spans="1:32" ht="12.75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</row>
    <row r="664" spans="1:32" ht="12.75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</row>
    <row r="665" spans="1:32" ht="12.75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</row>
    <row r="666" spans="1:32" ht="12.75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</row>
    <row r="667" spans="1:32" ht="12.75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</row>
    <row r="668" spans="1:32" ht="12.75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</row>
    <row r="669" spans="1:32" ht="12.75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</row>
    <row r="670" spans="1:32" ht="12.75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</row>
    <row r="671" spans="1:32" ht="12.75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</row>
    <row r="672" spans="1:32" ht="12.75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</row>
    <row r="673" spans="1:32" ht="12.75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</row>
    <row r="674" spans="1:32" ht="12.75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</row>
    <row r="675" spans="1:32" ht="12.75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</row>
    <row r="676" spans="1:32" ht="12.75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</row>
    <row r="677" spans="1:32" ht="12.75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</row>
    <row r="678" spans="1:32" ht="12.75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</row>
    <row r="679" spans="1:32" ht="12.75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</row>
    <row r="680" spans="1:32" ht="12.75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</row>
    <row r="681" spans="1:32" ht="12.75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</row>
    <row r="682" spans="1:32" ht="12.75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</row>
    <row r="683" spans="1:32" ht="12.75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</row>
    <row r="684" spans="1:32" ht="12.75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</row>
    <row r="685" spans="1:32" ht="12.75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</row>
    <row r="686" spans="1:32" ht="12.75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</row>
    <row r="687" spans="1:32" ht="12.75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</row>
    <row r="688" spans="1:32" ht="12.75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</row>
    <row r="689" spans="1:32" ht="12.75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</row>
    <row r="690" spans="1:32" ht="12.75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</row>
    <row r="691" spans="1:32" ht="12.75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</row>
    <row r="692" spans="1:32" ht="12.75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</row>
    <row r="693" spans="1:32" ht="12.75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</row>
    <row r="694" spans="1:32" ht="12.75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</row>
    <row r="695" spans="1:32" ht="12.75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</row>
    <row r="696" spans="1:32" ht="12.75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</row>
    <row r="697" spans="1:32" ht="12.75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</row>
    <row r="698" spans="1:32" ht="12.75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</row>
    <row r="699" spans="1:32" ht="12.75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</row>
    <row r="700" spans="1:32" ht="12.75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</row>
    <row r="701" spans="1:32" ht="12.75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</row>
    <row r="702" spans="1:32" ht="12.75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</row>
    <row r="703" spans="1:32" ht="12.75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</row>
    <row r="704" spans="1:32" ht="12.75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</row>
    <row r="705" spans="1:32" ht="12.75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</row>
    <row r="706" spans="1:32" ht="12.75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</row>
    <row r="707" spans="1:32" ht="12.75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</row>
    <row r="708" spans="1:32" ht="12.75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</row>
    <row r="709" spans="1:32" ht="12.75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</row>
    <row r="710" spans="1:32" ht="12.75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</row>
    <row r="711" spans="1:32" ht="12.75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</row>
    <row r="712" spans="1:32" ht="12.75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</row>
    <row r="713" spans="1:32" ht="12.75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</row>
    <row r="714" spans="1:32" ht="12.75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</row>
    <row r="715" spans="1:32" ht="12.75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</row>
    <row r="716" spans="1:32" ht="12.75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</row>
    <row r="717" spans="1:32" ht="12.75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</row>
    <row r="718" spans="1:32" ht="12.75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</row>
    <row r="719" spans="1:32" ht="12.75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</row>
    <row r="720" spans="1:32" ht="12.75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</row>
    <row r="721" spans="1:32" ht="12.75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</row>
    <row r="722" spans="1:32" ht="12.75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</row>
    <row r="723" spans="1:32" ht="12.75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</row>
    <row r="724" spans="1:32" ht="12.75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</row>
    <row r="725" spans="1:32" ht="12.75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</row>
    <row r="726" spans="1:32" ht="12.75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</row>
    <row r="727" spans="1:32" ht="12.75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</row>
    <row r="728" spans="1:32" ht="12.75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</row>
    <row r="729" spans="1:32" ht="12.75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</row>
    <row r="730" spans="1:32" ht="12.75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</row>
    <row r="731" spans="1:32" ht="12.75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</row>
    <row r="732" spans="1:32" ht="12.75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</row>
    <row r="733" spans="1:32" ht="12.75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</row>
    <row r="734" spans="1:32" ht="12.75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</row>
    <row r="735" spans="1:32" ht="12.75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</row>
    <row r="736" spans="1:32" ht="12.75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</row>
    <row r="737" spans="1:32" ht="12.75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</row>
    <row r="738" spans="1:32" ht="12.75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</row>
    <row r="739" spans="1:32" ht="12.75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</row>
    <row r="740" spans="1:32" ht="12.75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</row>
    <row r="741" spans="1:32" ht="12.75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</row>
    <row r="742" spans="1:32" ht="12.75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</row>
    <row r="743" spans="1:32" ht="12.75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</row>
    <row r="744" spans="1:32" ht="12.75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</row>
    <row r="745" spans="1:32" ht="12.75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</row>
    <row r="746" spans="1:32" ht="12.75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</row>
    <row r="747" spans="1:32" ht="12.75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</row>
    <row r="748" spans="1:32" ht="12.75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</row>
    <row r="749" spans="1:32" ht="12.75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</row>
    <row r="750" spans="1:32" ht="12.75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</row>
    <row r="751" spans="1:32" ht="12.75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</row>
    <row r="752" spans="1:32" ht="12.75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</row>
    <row r="753" spans="1:32" ht="12.75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</row>
    <row r="754" spans="1:32" ht="12.75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</row>
    <row r="755" spans="1:32" ht="12.75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</row>
    <row r="756" spans="1:32" ht="12.75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</row>
    <row r="757" spans="1:32" ht="12.75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</row>
    <row r="758" spans="1:32" ht="12.75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</row>
    <row r="759" spans="1:32" ht="12.75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</row>
    <row r="760" spans="1:32" ht="12.75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</row>
    <row r="761" spans="1:32" ht="12.75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</row>
    <row r="762" spans="1:32" ht="12.75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</row>
    <row r="763" spans="1:32" ht="12.75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</row>
    <row r="764" spans="1:32" ht="12.75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</row>
    <row r="765" spans="1:32" ht="12.75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</row>
    <row r="766" spans="1:32" ht="12.75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</row>
    <row r="767" spans="1:32" ht="12.75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</row>
    <row r="768" spans="1:32" ht="12.75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</row>
    <row r="769" spans="1:32" ht="12.75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</row>
    <row r="770" spans="1:32" ht="12.75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</row>
    <row r="771" spans="1:32" ht="12.75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</row>
    <row r="772" spans="1:32" ht="12.75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</row>
    <row r="773" spans="1:32" ht="12.75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</row>
    <row r="774" spans="1:32" ht="12.75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</row>
    <row r="775" spans="1:32" ht="12.75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</row>
    <row r="776" spans="1:32" ht="12.75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</row>
    <row r="777" spans="1:32" ht="12.75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</row>
    <row r="778" spans="1:32" ht="12.75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</row>
    <row r="779" spans="1:32" ht="12.75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</row>
    <row r="780" spans="1:32" ht="12.75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</row>
    <row r="781" spans="1:32" ht="12.75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</row>
    <row r="782" spans="1:32" ht="12.75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</row>
    <row r="783" spans="1:32" ht="12.75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</row>
    <row r="784" spans="1:32" ht="12.75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</row>
    <row r="785" spans="1:32" ht="12.75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</row>
    <row r="786" spans="1:32" ht="12.75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</row>
    <row r="787" spans="1:32" ht="12.75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</row>
    <row r="788" spans="1:32" ht="12.75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</row>
    <row r="789" spans="1:32" ht="12.75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</row>
    <row r="790" spans="1:32" ht="12.75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</row>
    <row r="791" spans="1:32" ht="12.75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</row>
    <row r="792" spans="1:32" ht="12.75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</row>
    <row r="793" spans="1:32" ht="12.75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</row>
    <row r="794" spans="1:32" ht="12.75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</row>
    <row r="795" spans="1:32" ht="12.75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</row>
    <row r="796" spans="1:32" ht="12.75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</row>
    <row r="797" spans="1:32" ht="12.75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</row>
    <row r="798" spans="1:32" ht="12.75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</row>
    <row r="799" spans="1:32" ht="12.75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</row>
    <row r="800" spans="1:32" ht="12.75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</row>
    <row r="801" spans="1:32" ht="12.75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</row>
    <row r="802" spans="1:32" ht="12.75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</row>
    <row r="803" spans="1:32" ht="12.75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</row>
    <row r="804" spans="1:32" ht="12.75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</row>
    <row r="805" spans="1:32" ht="12.75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</row>
    <row r="806" spans="1:32" ht="12.75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</row>
    <row r="807" spans="1:32" ht="12.75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</row>
    <row r="808" spans="1:32" ht="12.75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</row>
    <row r="809" spans="1:32" ht="12.75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</row>
    <row r="810" spans="1:32" ht="12.75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</row>
    <row r="811" spans="1:32" ht="12.75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</row>
    <row r="812" spans="1:32" ht="12.75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</row>
    <row r="813" spans="1:32" ht="12.75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</row>
    <row r="814" spans="1:32" ht="12.75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</row>
    <row r="815" spans="1:32" ht="12.75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</row>
    <row r="816" spans="1:32" ht="12.75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</row>
    <row r="817" spans="1:32" ht="12.75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</row>
    <row r="818" spans="1:32" ht="12.75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</row>
    <row r="819" spans="1:32" ht="12.75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</row>
    <row r="820" spans="1:32" ht="12.75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</row>
    <row r="821" spans="1:32" ht="12.75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</row>
    <row r="822" spans="1:32" ht="12.75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</row>
    <row r="823" spans="1:32" ht="12.75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</row>
    <row r="824" spans="1:32" ht="12.75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</row>
    <row r="825" spans="1:32" ht="12.75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</row>
    <row r="826" spans="1:32" ht="12.75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</row>
    <row r="827" spans="1:32" ht="12.75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</row>
    <row r="828" spans="1:32" ht="12.75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</row>
    <row r="829" spans="1:32" ht="12.75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</row>
    <row r="830" spans="1:32" ht="12.75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</row>
    <row r="831" spans="1:32" ht="12.75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</row>
    <row r="832" spans="1:32" ht="12.75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</row>
    <row r="833" spans="1:32" ht="12.75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</row>
    <row r="834" spans="1:32" ht="12.75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</row>
    <row r="835" spans="1:32" ht="12.75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</row>
    <row r="836" spans="1:32" ht="12.75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</row>
    <row r="837" spans="1:32" ht="12.75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</row>
    <row r="838" spans="1:32" ht="12.75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</row>
    <row r="839" spans="1:32" ht="12.75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</row>
    <row r="840" spans="1:32" ht="12.75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</row>
    <row r="841" spans="1:32" ht="12.75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</row>
    <row r="842" spans="1:32" ht="12.75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</row>
    <row r="843" spans="1:32" ht="12.75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</row>
    <row r="844" spans="1:32" ht="12.75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</row>
    <row r="845" spans="1:32" ht="12.75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</row>
    <row r="846" spans="1:32" ht="12.75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</row>
    <row r="847" spans="1:32" ht="12.75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</row>
    <row r="848" spans="1:32" ht="12.75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</row>
    <row r="849" spans="1:32" ht="12.75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</row>
    <row r="850" spans="1:32" ht="12.75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</row>
    <row r="851" spans="1:32" ht="12.75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</row>
    <row r="852" spans="1:32" ht="12.75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</row>
    <row r="853" spans="1:32" ht="12.75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</row>
    <row r="854" spans="1:32" ht="12.75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</row>
    <row r="855" spans="1:32" ht="12.75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</row>
    <row r="856" spans="1:32" ht="12.75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</row>
    <row r="857" spans="1:32" ht="12.75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</row>
    <row r="858" spans="1:32" ht="12.75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</row>
    <row r="859" spans="1:32" ht="12.75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</row>
    <row r="860" spans="1:32" ht="12.75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</row>
    <row r="861" spans="1:32" ht="12.75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</row>
    <row r="862" spans="1:32" ht="12.75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</row>
    <row r="863" spans="1:32" ht="12.75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</row>
    <row r="864" spans="1:32" ht="12.75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</row>
    <row r="865" spans="1:32" ht="12.75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</row>
    <row r="866" spans="1:32" ht="12.75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</row>
    <row r="867" spans="1:32" ht="12.75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</row>
    <row r="868" spans="1:32" ht="12.75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</row>
    <row r="869" spans="1:32" ht="12.75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</row>
    <row r="870" spans="1:32" ht="12.75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</row>
    <row r="871" spans="1:32" ht="12.75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</row>
    <row r="872" spans="1:32" ht="12.75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</row>
    <row r="873" spans="1:32" ht="12.75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</row>
    <row r="874" spans="1:32" ht="12.75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</row>
    <row r="875" spans="1:32" ht="12.75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</row>
    <row r="876" spans="1:32" ht="12.75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</row>
    <row r="877" spans="1:32" ht="12.75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</row>
    <row r="878" spans="1:32" ht="12.75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</row>
    <row r="879" spans="1:32" ht="12.75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</row>
    <row r="880" spans="1:32" ht="12.75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</row>
    <row r="881" spans="1:32" ht="12.75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</row>
    <row r="882" spans="1:32" ht="12.75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</row>
    <row r="883" spans="1:32" ht="12.75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</row>
    <row r="884" spans="1:32" ht="12.75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</row>
    <row r="885" spans="1:32" ht="12.75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</row>
    <row r="886" spans="1:32" ht="12.75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</row>
    <row r="887" spans="1:32" ht="12.75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</row>
    <row r="888" spans="1:32" ht="12.75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</row>
    <row r="889" spans="1:32" ht="12.75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</row>
    <row r="890" spans="1:32" ht="12.75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</row>
    <row r="891" spans="1:32" ht="12.75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</row>
    <row r="892" spans="1:32" ht="12.75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</row>
    <row r="893" spans="1:32" ht="12.75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</row>
    <row r="894" spans="1:32" ht="12.75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</row>
    <row r="895" spans="1:32" ht="12.75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</row>
    <row r="896" spans="1:32" ht="12.75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</row>
    <row r="897" spans="1:32" ht="12.75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</row>
    <row r="898" spans="1:32" ht="12.75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</row>
    <row r="899" spans="1:32" ht="12.75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</row>
    <row r="900" spans="1:32" ht="12.75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</row>
    <row r="901" spans="1:32" ht="12.75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</row>
    <row r="902" spans="1:32" ht="12.75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</row>
    <row r="903" spans="1:32" ht="12.75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</row>
    <row r="904" spans="1:32" ht="12.75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</row>
    <row r="905" spans="1:32" ht="12.75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</row>
    <row r="906" spans="1:32" ht="12.75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</row>
    <row r="907" spans="1:32" ht="12.75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</row>
    <row r="908" spans="1:32" ht="12.75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</row>
    <row r="909" spans="1:32" ht="12.75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</row>
    <row r="910" spans="1:32" ht="12.75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</row>
    <row r="911" spans="1:32" ht="12.75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</row>
    <row r="912" spans="1:32" ht="12.75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</row>
    <row r="913" spans="1:32" ht="12.75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</row>
    <row r="914" spans="1:32" ht="12.75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</row>
    <row r="915" spans="1:32" ht="12.75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</row>
    <row r="916" spans="1:32" ht="12.75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</row>
    <row r="917" spans="1:32" ht="12.75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</row>
    <row r="918" spans="1:32" ht="12.75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</row>
    <row r="919" spans="1:32" ht="12.75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</row>
    <row r="920" spans="1:32" ht="12.75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</row>
    <row r="921" spans="1:32" ht="12.75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</row>
    <row r="922" spans="1:32" ht="12.75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</row>
    <row r="923" spans="1:32" ht="12.75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</row>
    <row r="924" spans="1:32" ht="12.75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</row>
    <row r="925" spans="1:32" ht="12.75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</row>
    <row r="926" spans="1:32" ht="12.75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</row>
    <row r="927" spans="1:32" ht="12.75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</row>
    <row r="928" spans="1:32" ht="12.75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</row>
    <row r="929" spans="1:32" ht="12.75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</row>
    <row r="930" spans="1:32" ht="12.75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</row>
    <row r="931" spans="1:32" ht="12.75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</row>
    <row r="932" spans="1:32" ht="12.75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</row>
    <row r="933" spans="1:32" ht="12.75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</row>
    <row r="934" spans="1:32" ht="12.75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</row>
    <row r="935" spans="1:32" ht="12.75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</row>
    <row r="936" spans="1:32" ht="12.75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</row>
    <row r="937" spans="1:32" ht="12.75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</row>
    <row r="938" spans="1:32" ht="12.75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</row>
    <row r="939" spans="1:32" ht="12.75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</row>
    <row r="940" spans="1:32" ht="12.75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</row>
    <row r="941" spans="1:32" ht="12.75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</row>
    <row r="942" spans="1:32" ht="12.75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</row>
    <row r="943" spans="1:32" ht="12.75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</row>
    <row r="944" spans="1:32" ht="12.75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</row>
    <row r="945" spans="1:32" ht="12.75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</row>
    <row r="946" spans="1:32" ht="12.75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</row>
    <row r="947" spans="1:32" ht="12.75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</row>
    <row r="948" spans="1:32" ht="12.75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</row>
    <row r="949" spans="1:32" ht="12.75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</row>
    <row r="950" spans="1:32" ht="12.75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</row>
    <row r="951" spans="1:32" ht="12.75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</row>
    <row r="952" spans="1:32" ht="12.75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</row>
    <row r="953" spans="1:32" ht="12.75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</row>
    <row r="954" spans="1:32" ht="12.75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</row>
    <row r="955" spans="1:32" ht="12.75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</row>
    <row r="956" spans="1:32" ht="12.75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</row>
    <row r="957" spans="1:32" ht="12.75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</row>
    <row r="958" spans="1:32" ht="12.75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</row>
    <row r="959" spans="1:32" ht="12.75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</row>
    <row r="960" spans="1:32" ht="12.75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</row>
    <row r="961" spans="1:32" ht="12.75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</row>
    <row r="962" spans="1:32" ht="12.75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</row>
    <row r="963" spans="1:32" ht="12.75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</row>
    <row r="964" spans="1:32" ht="12.75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</row>
    <row r="965" spans="1:32" ht="12.75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</row>
    <row r="966" spans="1:32" ht="12.75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</row>
    <row r="967" spans="1:32" ht="12.75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</row>
    <row r="968" spans="1:32" ht="12.75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</row>
    <row r="969" spans="1:32" ht="12.75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</row>
    <row r="970" spans="1:32" ht="12.75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</row>
    <row r="971" spans="1:32" ht="12.75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</row>
    <row r="972" spans="1:32" ht="12.75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</row>
    <row r="973" spans="1:32" ht="12.75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</row>
    <row r="974" spans="1:32" ht="12.75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</row>
    <row r="975" spans="1:32" ht="12.75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</row>
    <row r="976" spans="1:32" ht="12.75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</row>
    <row r="977" spans="1:32" ht="12.75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</row>
    <row r="978" spans="1:32" ht="12.75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</row>
    <row r="979" spans="1:32" ht="12.75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</row>
  </sheetData>
  <mergeCells count="19">
    <mergeCell ref="T169:T173"/>
    <mergeCell ref="U169:U173"/>
    <mergeCell ref="T19:T21"/>
    <mergeCell ref="U19:U21"/>
    <mergeCell ref="T23:T25"/>
    <mergeCell ref="U23:U25"/>
    <mergeCell ref="T59:T66"/>
    <mergeCell ref="U59:U66"/>
    <mergeCell ref="U67:U68"/>
    <mergeCell ref="AA1:AB1"/>
    <mergeCell ref="AG1:AH1"/>
    <mergeCell ref="T67:T68"/>
    <mergeCell ref="T101:T103"/>
    <mergeCell ref="U101:U103"/>
    <mergeCell ref="A1:A2"/>
    <mergeCell ref="D1:J1"/>
    <mergeCell ref="K1:L1"/>
    <mergeCell ref="N1:R1"/>
    <mergeCell ref="U1:Y1"/>
  </mergeCells>
  <hyperlinks>
    <hyperlink ref="B149" r:id="rId1"/>
    <hyperlink ref="B150" r:id="rId2"/>
    <hyperlink ref="B151" r:id="rId3"/>
    <hyperlink ref="B152" r:id="rId4"/>
    <hyperlink ref="B153" r:id="rId5"/>
    <hyperlink ref="B154" r:id="rId6"/>
    <hyperlink ref="B15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1"/>
  <sheetViews>
    <sheetView topLeftCell="A25" workbookViewId="0">
      <selection activeCell="D7" sqref="D7"/>
    </sheetView>
  </sheetViews>
  <sheetFormatPr defaultColWidth="14.42578125" defaultRowHeight="15.75" customHeight="1" x14ac:dyDescent="0.2"/>
  <cols>
    <col min="1" max="8" width="14.42578125" style="40"/>
    <col min="9" max="9" width="20" style="40" customWidth="1"/>
    <col min="10" max="10" width="14.42578125" style="40"/>
    <col min="11" max="11" width="20.140625" style="40" customWidth="1"/>
    <col min="12" max="12" width="26.5703125" style="40" customWidth="1"/>
    <col min="13" max="13" width="26.28515625" style="40" customWidth="1"/>
    <col min="14" max="14" width="25.85546875" style="40" customWidth="1"/>
    <col min="15" max="15" width="18.85546875" style="40" customWidth="1"/>
    <col min="16" max="16" width="43.7109375" style="40" customWidth="1"/>
    <col min="17" max="17" width="19.28515625" style="40" customWidth="1"/>
    <col min="18" max="18" width="20.85546875" style="40" customWidth="1"/>
    <col min="19" max="19" width="21.5703125" style="40" customWidth="1"/>
    <col min="20" max="16384" width="14.42578125" style="40"/>
  </cols>
  <sheetData>
    <row r="1" spans="1:28" s="51" customFormat="1" ht="61.5" customHeight="1" x14ac:dyDescent="0.2">
      <c r="A1" s="51" t="s">
        <v>565</v>
      </c>
    </row>
    <row r="2" spans="1:28" ht="99" customHeight="1" x14ac:dyDescent="0.2">
      <c r="A2" s="43" t="s">
        <v>2</v>
      </c>
      <c r="B2" s="52"/>
      <c r="C2" s="52"/>
      <c r="D2" s="52"/>
      <c r="E2" s="44" t="s">
        <v>3</v>
      </c>
      <c r="F2" s="52"/>
      <c r="G2" s="45" t="s">
        <v>6</v>
      </c>
      <c r="H2" s="52"/>
      <c r="I2" s="52"/>
      <c r="J2" s="52"/>
      <c r="K2" s="52"/>
      <c r="L2" s="2"/>
      <c r="M2" s="46" t="s">
        <v>8</v>
      </c>
      <c r="N2" s="52"/>
      <c r="O2" s="3"/>
      <c r="P2" s="3"/>
      <c r="Q2" s="5" t="s">
        <v>11</v>
      </c>
      <c r="R2" s="53" t="s">
        <v>14</v>
      </c>
      <c r="S2" s="52"/>
      <c r="T2" s="23"/>
      <c r="U2" s="23"/>
      <c r="V2" s="23"/>
      <c r="W2" s="23"/>
      <c r="X2" s="23"/>
      <c r="Y2" s="23"/>
      <c r="Z2" s="23"/>
      <c r="AA2" s="23"/>
      <c r="AB2" s="23"/>
    </row>
    <row r="3" spans="1:28" ht="69" customHeight="1" x14ac:dyDescent="0.2">
      <c r="A3" s="8" t="s">
        <v>16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8" t="s">
        <v>31</v>
      </c>
      <c r="N3" s="8" t="s">
        <v>32</v>
      </c>
      <c r="O3" s="8" t="s">
        <v>33</v>
      </c>
      <c r="P3" s="8" t="s">
        <v>35</v>
      </c>
      <c r="Q3" s="8" t="s">
        <v>36</v>
      </c>
      <c r="R3" s="9" t="s">
        <v>14</v>
      </c>
      <c r="S3" s="9" t="s">
        <v>50</v>
      </c>
      <c r="T3" s="23"/>
      <c r="U3" s="23"/>
      <c r="V3" s="23"/>
      <c r="W3" s="23"/>
      <c r="X3" s="23"/>
      <c r="Y3" s="23"/>
      <c r="Z3" s="23"/>
      <c r="AA3" s="23"/>
      <c r="AB3" s="23"/>
    </row>
    <row r="4" spans="1:28" ht="60.75" customHeight="1" x14ac:dyDescent="0.2">
      <c r="A4" s="54" t="s">
        <v>51</v>
      </c>
      <c r="B4" s="52"/>
      <c r="C4" s="52"/>
      <c r="D4" s="52"/>
      <c r="F4" s="13" t="s">
        <v>53</v>
      </c>
      <c r="G4" s="13" t="s">
        <v>55</v>
      </c>
      <c r="H4" s="13" t="s">
        <v>55</v>
      </c>
      <c r="I4" s="13" t="s">
        <v>56</v>
      </c>
      <c r="J4" s="13" t="s">
        <v>57</v>
      </c>
      <c r="K4" s="13" t="s">
        <v>58</v>
      </c>
      <c r="L4" s="13" t="s">
        <v>59</v>
      </c>
      <c r="M4" s="13" t="s">
        <v>60</v>
      </c>
      <c r="N4" s="13" t="s">
        <v>61</v>
      </c>
      <c r="O4" s="13" t="s">
        <v>62</v>
      </c>
      <c r="P4" s="13" t="s">
        <v>62</v>
      </c>
      <c r="Q4" s="13" t="s">
        <v>63</v>
      </c>
      <c r="R4" s="13" t="s">
        <v>64</v>
      </c>
      <c r="S4" s="13" t="s">
        <v>65</v>
      </c>
    </row>
    <row r="5" spans="1:28" ht="60" customHeight="1" x14ac:dyDescent="0.2">
      <c r="A5" s="54" t="s">
        <v>66</v>
      </c>
      <c r="B5" s="52"/>
      <c r="C5" s="52"/>
      <c r="D5" s="52"/>
      <c r="G5" s="13" t="s">
        <v>67</v>
      </c>
      <c r="H5" s="13" t="s">
        <v>67</v>
      </c>
      <c r="I5" s="13" t="s">
        <v>68</v>
      </c>
      <c r="J5" s="13" t="s">
        <v>69</v>
      </c>
      <c r="K5" s="13" t="s">
        <v>70</v>
      </c>
      <c r="L5" s="13" t="s">
        <v>71</v>
      </c>
      <c r="M5" s="13" t="s">
        <v>72</v>
      </c>
      <c r="N5" s="13" t="s">
        <v>73</v>
      </c>
      <c r="O5" s="13" t="s">
        <v>73</v>
      </c>
      <c r="P5" s="13" t="s">
        <v>73</v>
      </c>
      <c r="Q5" s="13" t="s">
        <v>75</v>
      </c>
      <c r="R5" s="13" t="s">
        <v>76</v>
      </c>
      <c r="S5" s="13" t="s">
        <v>77</v>
      </c>
    </row>
    <row r="6" spans="1:28" ht="75.75" customHeight="1" x14ac:dyDescent="0.2">
      <c r="C6" s="13"/>
      <c r="G6" s="13" t="s">
        <v>78</v>
      </c>
      <c r="H6" s="13" t="s">
        <v>78</v>
      </c>
      <c r="I6" s="13" t="s">
        <v>80</v>
      </c>
      <c r="J6" s="13" t="s">
        <v>82</v>
      </c>
      <c r="K6" s="13" t="s">
        <v>83</v>
      </c>
      <c r="L6" s="13" t="s">
        <v>84</v>
      </c>
      <c r="M6" s="13" t="s">
        <v>85</v>
      </c>
      <c r="N6" s="13" t="s">
        <v>86</v>
      </c>
      <c r="O6" s="13" t="s">
        <v>87</v>
      </c>
      <c r="P6" s="13" t="s">
        <v>88</v>
      </c>
      <c r="Q6" s="13" t="s">
        <v>89</v>
      </c>
      <c r="R6" s="13" t="s">
        <v>90</v>
      </c>
      <c r="S6" s="13" t="s">
        <v>91</v>
      </c>
    </row>
    <row r="7" spans="1:28" ht="80.25" customHeight="1" x14ac:dyDescent="0.2">
      <c r="G7" s="54" t="s">
        <v>92</v>
      </c>
      <c r="H7" s="52"/>
      <c r="I7" s="13" t="s">
        <v>94</v>
      </c>
      <c r="K7" s="13" t="s">
        <v>95</v>
      </c>
      <c r="L7" s="13" t="s">
        <v>96</v>
      </c>
      <c r="M7" s="13" t="s">
        <v>97</v>
      </c>
      <c r="N7" s="13"/>
      <c r="O7" s="13"/>
      <c r="P7" s="13" t="s">
        <v>98</v>
      </c>
      <c r="Q7" s="13" t="s">
        <v>99</v>
      </c>
      <c r="R7" s="13" t="s">
        <v>100</v>
      </c>
      <c r="S7" s="13"/>
    </row>
    <row r="8" spans="1:28" ht="15.75" customHeight="1" x14ac:dyDescent="0.2">
      <c r="I8" s="13" t="s">
        <v>101</v>
      </c>
      <c r="K8" s="13" t="s">
        <v>102</v>
      </c>
      <c r="L8" s="13" t="s">
        <v>103</v>
      </c>
      <c r="M8" s="13" t="s">
        <v>104</v>
      </c>
      <c r="N8" s="13"/>
      <c r="O8" s="13"/>
      <c r="P8" s="13"/>
      <c r="Q8" s="13" t="s">
        <v>105</v>
      </c>
      <c r="S8" s="13"/>
    </row>
    <row r="9" spans="1:28" ht="15.75" customHeight="1" x14ac:dyDescent="0.2">
      <c r="K9" s="13"/>
      <c r="L9" s="13" t="s">
        <v>106</v>
      </c>
      <c r="M9" s="13" t="s">
        <v>107</v>
      </c>
      <c r="N9" s="13"/>
      <c r="O9" s="13"/>
      <c r="P9" s="13"/>
      <c r="Q9" s="13" t="s">
        <v>108</v>
      </c>
      <c r="S9" s="13"/>
    </row>
    <row r="10" spans="1:28" ht="53.25" customHeight="1" x14ac:dyDescent="0.2">
      <c r="K10" s="13"/>
      <c r="L10" s="13" t="s">
        <v>109</v>
      </c>
      <c r="M10" s="13" t="s">
        <v>110</v>
      </c>
      <c r="N10" s="13"/>
      <c r="O10" s="13"/>
      <c r="P10" s="13"/>
      <c r="Q10" s="13" t="s">
        <v>111</v>
      </c>
      <c r="S10" s="13"/>
    </row>
    <row r="11" spans="1:28" ht="15.75" customHeight="1" x14ac:dyDescent="0.2">
      <c r="K11" s="13"/>
      <c r="N11" s="13"/>
      <c r="O11" s="13"/>
      <c r="P11" s="13"/>
      <c r="Q11" s="13" t="s">
        <v>112</v>
      </c>
      <c r="S11" s="13"/>
    </row>
    <row r="12" spans="1:28" ht="15.75" customHeight="1" x14ac:dyDescent="0.2">
      <c r="K12" s="13"/>
      <c r="N12" s="13"/>
      <c r="O12" s="13"/>
      <c r="P12" s="13"/>
      <c r="Q12" s="13" t="s">
        <v>115</v>
      </c>
      <c r="S12" s="13"/>
    </row>
    <row r="13" spans="1:28" ht="15.75" customHeight="1" x14ac:dyDescent="0.2">
      <c r="K13" s="13"/>
      <c r="N13" s="13"/>
      <c r="O13" s="13"/>
      <c r="P13" s="13"/>
      <c r="S13" s="13"/>
    </row>
    <row r="14" spans="1:28" ht="15.75" customHeight="1" x14ac:dyDescent="0.2">
      <c r="K14" s="13"/>
      <c r="N14" s="13"/>
      <c r="O14" s="13"/>
      <c r="P14" s="13"/>
      <c r="S14" s="13"/>
    </row>
    <row r="15" spans="1:28" ht="15.75" customHeight="1" x14ac:dyDescent="0.2">
      <c r="K15" s="13"/>
      <c r="N15" s="13"/>
      <c r="O15" s="13"/>
      <c r="P15" s="13"/>
      <c r="S15" s="13"/>
    </row>
    <row r="16" spans="1:28" ht="15.75" customHeight="1" x14ac:dyDescent="0.2">
      <c r="K16" s="13"/>
      <c r="N16" s="13"/>
      <c r="O16" s="13"/>
      <c r="P16" s="13"/>
      <c r="S16" s="13"/>
    </row>
    <row r="17" spans="11:19" ht="15.75" customHeight="1" x14ac:dyDescent="0.2">
      <c r="K17" s="13"/>
      <c r="N17" s="13"/>
      <c r="O17" s="13"/>
      <c r="P17" s="13"/>
      <c r="S17" s="13"/>
    </row>
    <row r="18" spans="11:19" ht="15.75" customHeight="1" x14ac:dyDescent="0.2">
      <c r="K18" s="13"/>
      <c r="N18" s="13"/>
      <c r="O18" s="13"/>
      <c r="P18" s="13"/>
      <c r="S18" s="13"/>
    </row>
    <row r="19" spans="11:19" ht="15.75" customHeight="1" x14ac:dyDescent="0.2">
      <c r="K19" s="13"/>
      <c r="N19" s="13"/>
      <c r="O19" s="13"/>
      <c r="P19" s="13"/>
      <c r="S19" s="13"/>
    </row>
    <row r="20" spans="11:19" ht="15.75" customHeight="1" x14ac:dyDescent="0.2">
      <c r="K20" s="13"/>
      <c r="N20" s="13"/>
      <c r="O20" s="13"/>
      <c r="P20" s="13"/>
      <c r="S20" s="13"/>
    </row>
    <row r="21" spans="11:19" ht="15.75" customHeight="1" x14ac:dyDescent="0.2">
      <c r="K21" s="13"/>
      <c r="N21" s="13"/>
      <c r="O21" s="13"/>
      <c r="P21" s="13"/>
      <c r="S21" s="13"/>
    </row>
    <row r="22" spans="11:19" ht="15.75" customHeight="1" x14ac:dyDescent="0.2">
      <c r="K22" s="13"/>
      <c r="N22" s="13"/>
      <c r="O22" s="13"/>
      <c r="P22" s="13"/>
      <c r="S22" s="13"/>
    </row>
    <row r="23" spans="11:19" ht="15.75" customHeight="1" x14ac:dyDescent="0.2">
      <c r="K23" s="13"/>
      <c r="N23" s="13"/>
      <c r="O23" s="13"/>
      <c r="P23" s="13"/>
      <c r="S23" s="13"/>
    </row>
    <row r="24" spans="11:19" ht="15.75" customHeight="1" x14ac:dyDescent="0.2">
      <c r="K24" s="13"/>
      <c r="N24" s="13"/>
      <c r="O24" s="13"/>
      <c r="P24" s="13"/>
      <c r="S24" s="13"/>
    </row>
    <row r="25" spans="11:19" ht="15.75" customHeight="1" x14ac:dyDescent="0.2">
      <c r="K25" s="13"/>
      <c r="N25" s="13"/>
      <c r="O25" s="13"/>
      <c r="P25" s="13"/>
      <c r="S25" s="13"/>
    </row>
    <row r="26" spans="11:19" ht="15.75" customHeight="1" x14ac:dyDescent="0.2">
      <c r="K26" s="13"/>
      <c r="N26" s="13"/>
      <c r="O26" s="13"/>
      <c r="P26" s="13"/>
      <c r="S26" s="13"/>
    </row>
    <row r="27" spans="11:19" ht="15.75" customHeight="1" x14ac:dyDescent="0.2">
      <c r="K27" s="13"/>
      <c r="N27" s="13"/>
      <c r="O27" s="13"/>
      <c r="P27" s="13"/>
      <c r="S27" s="13"/>
    </row>
    <row r="28" spans="11:19" ht="15.75" customHeight="1" x14ac:dyDescent="0.2">
      <c r="K28" s="13"/>
      <c r="N28" s="13"/>
      <c r="O28" s="13"/>
      <c r="P28" s="13"/>
      <c r="S28" s="13"/>
    </row>
    <row r="29" spans="11:19" ht="15.75" customHeight="1" x14ac:dyDescent="0.2">
      <c r="K29" s="13"/>
      <c r="N29" s="13"/>
      <c r="O29" s="13"/>
      <c r="P29" s="13"/>
      <c r="S29" s="13"/>
    </row>
    <row r="30" spans="11:19" ht="15.75" customHeight="1" x14ac:dyDescent="0.2">
      <c r="K30" s="13"/>
      <c r="N30" s="13"/>
      <c r="O30" s="13"/>
      <c r="P30" s="13"/>
      <c r="S30" s="13"/>
    </row>
    <row r="31" spans="11:19" ht="15.75" customHeight="1" x14ac:dyDescent="0.2">
      <c r="K31" s="13"/>
      <c r="N31" s="13"/>
      <c r="O31" s="13"/>
      <c r="P31" s="13"/>
      <c r="S31" s="13"/>
    </row>
    <row r="32" spans="11:19" ht="15.75" customHeight="1" x14ac:dyDescent="0.2">
      <c r="K32" s="13"/>
      <c r="N32" s="13"/>
      <c r="O32" s="13"/>
      <c r="P32" s="13"/>
      <c r="S32" s="13"/>
    </row>
    <row r="33" spans="11:19" ht="15.75" customHeight="1" x14ac:dyDescent="0.2">
      <c r="K33" s="13"/>
      <c r="N33" s="13"/>
      <c r="O33" s="13"/>
      <c r="P33" s="13"/>
      <c r="S33" s="13"/>
    </row>
    <row r="34" spans="11:19" ht="15.75" customHeight="1" x14ac:dyDescent="0.2">
      <c r="K34" s="13"/>
      <c r="N34" s="13"/>
      <c r="O34" s="13"/>
      <c r="P34" s="13"/>
      <c r="S34" s="13"/>
    </row>
    <row r="35" spans="11:19" ht="15.75" customHeight="1" x14ac:dyDescent="0.2">
      <c r="K35" s="13"/>
      <c r="N35" s="13"/>
      <c r="O35" s="13"/>
      <c r="P35" s="13"/>
      <c r="S35" s="13"/>
    </row>
    <row r="36" spans="11:19" ht="15.75" customHeight="1" x14ac:dyDescent="0.2">
      <c r="K36" s="13"/>
      <c r="N36" s="13"/>
      <c r="O36" s="13"/>
      <c r="P36" s="13"/>
      <c r="S36" s="13"/>
    </row>
    <row r="37" spans="11:19" ht="15.75" customHeight="1" x14ac:dyDescent="0.2">
      <c r="K37" s="13"/>
      <c r="N37" s="13"/>
      <c r="O37" s="13"/>
      <c r="P37" s="13"/>
      <c r="S37" s="13"/>
    </row>
    <row r="38" spans="11:19" ht="15.75" customHeight="1" x14ac:dyDescent="0.2">
      <c r="K38" s="13"/>
      <c r="N38" s="13"/>
      <c r="O38" s="13"/>
      <c r="P38" s="13"/>
      <c r="S38" s="13"/>
    </row>
    <row r="39" spans="11:19" ht="12.75" x14ac:dyDescent="0.2">
      <c r="K39" s="13"/>
      <c r="N39" s="13"/>
      <c r="O39" s="13"/>
      <c r="P39" s="13"/>
      <c r="S39" s="13"/>
    </row>
    <row r="40" spans="11:19" ht="12.75" x14ac:dyDescent="0.2">
      <c r="K40" s="13"/>
      <c r="N40" s="13"/>
      <c r="O40" s="13"/>
      <c r="P40" s="13"/>
      <c r="S40" s="13"/>
    </row>
    <row r="41" spans="11:19" ht="12.75" x14ac:dyDescent="0.2">
      <c r="K41" s="13"/>
      <c r="N41" s="13"/>
      <c r="O41" s="13"/>
      <c r="P41" s="13"/>
      <c r="S41" s="13"/>
    </row>
    <row r="42" spans="11:19" ht="12.75" x14ac:dyDescent="0.2">
      <c r="K42" s="13"/>
      <c r="N42" s="13"/>
      <c r="O42" s="13"/>
      <c r="P42" s="13"/>
      <c r="S42" s="13"/>
    </row>
    <row r="43" spans="11:19" ht="12.75" x14ac:dyDescent="0.2">
      <c r="K43" s="13"/>
      <c r="N43" s="13"/>
      <c r="O43" s="13"/>
      <c r="P43" s="13"/>
      <c r="S43" s="13"/>
    </row>
    <row r="44" spans="11:19" ht="12.75" x14ac:dyDescent="0.2">
      <c r="K44" s="13"/>
      <c r="N44" s="13"/>
      <c r="O44" s="13"/>
      <c r="P44" s="13"/>
      <c r="S44" s="13"/>
    </row>
    <row r="45" spans="11:19" ht="12.75" x14ac:dyDescent="0.2">
      <c r="K45" s="13"/>
      <c r="N45" s="13"/>
      <c r="O45" s="13"/>
      <c r="P45" s="13"/>
      <c r="S45" s="13"/>
    </row>
    <row r="46" spans="11:19" ht="12.75" x14ac:dyDescent="0.2">
      <c r="K46" s="13"/>
      <c r="N46" s="13"/>
      <c r="O46" s="13"/>
      <c r="P46" s="13"/>
      <c r="S46" s="13"/>
    </row>
    <row r="47" spans="11:19" ht="12.75" x14ac:dyDescent="0.2">
      <c r="K47" s="13"/>
      <c r="N47" s="13"/>
      <c r="O47" s="13"/>
      <c r="P47" s="13"/>
      <c r="S47" s="13"/>
    </row>
    <row r="48" spans="11:19" ht="12.75" x14ac:dyDescent="0.2">
      <c r="K48" s="13"/>
      <c r="N48" s="13"/>
      <c r="O48" s="13"/>
      <c r="P48" s="13"/>
      <c r="S48" s="13"/>
    </row>
    <row r="49" spans="11:19" ht="12.75" x14ac:dyDescent="0.2">
      <c r="K49" s="13"/>
      <c r="N49" s="13"/>
      <c r="O49" s="13"/>
      <c r="P49" s="13"/>
      <c r="S49" s="13"/>
    </row>
    <row r="50" spans="11:19" ht="12.75" x14ac:dyDescent="0.2">
      <c r="K50" s="13"/>
      <c r="N50" s="13"/>
      <c r="O50" s="13"/>
      <c r="P50" s="13"/>
      <c r="S50" s="13"/>
    </row>
    <row r="51" spans="11:19" ht="12.75" x14ac:dyDescent="0.2">
      <c r="K51" s="13"/>
      <c r="N51" s="13"/>
      <c r="O51" s="13"/>
      <c r="P51" s="13"/>
      <c r="S51" s="13"/>
    </row>
    <row r="52" spans="11:19" ht="12.75" x14ac:dyDescent="0.2">
      <c r="K52" s="13"/>
      <c r="N52" s="13"/>
      <c r="O52" s="13"/>
      <c r="P52" s="13"/>
      <c r="S52" s="13"/>
    </row>
    <row r="53" spans="11:19" ht="12.75" x14ac:dyDescent="0.2">
      <c r="K53" s="13"/>
      <c r="N53" s="13"/>
      <c r="O53" s="13"/>
      <c r="P53" s="13"/>
      <c r="S53" s="13"/>
    </row>
    <row r="54" spans="11:19" ht="12.75" x14ac:dyDescent="0.2">
      <c r="K54" s="13"/>
      <c r="N54" s="13"/>
      <c r="O54" s="13"/>
      <c r="P54" s="13"/>
      <c r="S54" s="13"/>
    </row>
    <row r="55" spans="11:19" ht="12.75" x14ac:dyDescent="0.2">
      <c r="K55" s="13"/>
      <c r="N55" s="13"/>
      <c r="O55" s="13"/>
      <c r="P55" s="13"/>
      <c r="S55" s="13"/>
    </row>
    <row r="56" spans="11:19" ht="12.75" x14ac:dyDescent="0.2">
      <c r="K56" s="13"/>
      <c r="N56" s="13"/>
      <c r="O56" s="13"/>
      <c r="P56" s="13"/>
      <c r="S56" s="13"/>
    </row>
    <row r="57" spans="11:19" ht="12.75" x14ac:dyDescent="0.2">
      <c r="K57" s="13"/>
      <c r="N57" s="13"/>
      <c r="O57" s="13"/>
      <c r="P57" s="13"/>
      <c r="S57" s="13"/>
    </row>
    <row r="58" spans="11:19" ht="12.75" x14ac:dyDescent="0.2">
      <c r="K58" s="13"/>
      <c r="N58" s="13"/>
      <c r="O58" s="13"/>
      <c r="P58" s="13"/>
      <c r="S58" s="13"/>
    </row>
    <row r="59" spans="11:19" ht="12.75" x14ac:dyDescent="0.2">
      <c r="K59" s="13"/>
      <c r="N59" s="13"/>
      <c r="O59" s="13"/>
      <c r="P59" s="13"/>
      <c r="S59" s="13"/>
    </row>
    <row r="60" spans="11:19" ht="12.75" x14ac:dyDescent="0.2">
      <c r="K60" s="13"/>
      <c r="N60" s="13"/>
      <c r="O60" s="13"/>
      <c r="P60" s="13"/>
      <c r="S60" s="13"/>
    </row>
    <row r="61" spans="11:19" ht="12.75" x14ac:dyDescent="0.2">
      <c r="K61" s="13"/>
      <c r="N61" s="13"/>
      <c r="O61" s="13"/>
      <c r="P61" s="13"/>
      <c r="S61" s="13"/>
    </row>
    <row r="62" spans="11:19" ht="12.75" x14ac:dyDescent="0.2">
      <c r="K62" s="13"/>
      <c r="N62" s="13"/>
      <c r="O62" s="13"/>
      <c r="P62" s="13"/>
      <c r="S62" s="13"/>
    </row>
    <row r="63" spans="11:19" ht="12.75" x14ac:dyDescent="0.2">
      <c r="K63" s="13"/>
      <c r="N63" s="13"/>
      <c r="O63" s="13"/>
      <c r="P63" s="13"/>
      <c r="S63" s="13"/>
    </row>
    <row r="64" spans="11:19" ht="12.75" x14ac:dyDescent="0.2">
      <c r="K64" s="13"/>
      <c r="N64" s="13"/>
      <c r="O64" s="13"/>
      <c r="P64" s="13"/>
      <c r="S64" s="13"/>
    </row>
    <row r="65" spans="11:19" ht="12.75" x14ac:dyDescent="0.2">
      <c r="K65" s="13"/>
      <c r="N65" s="13"/>
      <c r="O65" s="13"/>
      <c r="P65" s="13"/>
      <c r="S65" s="13"/>
    </row>
    <row r="66" spans="11:19" ht="12.75" x14ac:dyDescent="0.2">
      <c r="K66" s="13"/>
      <c r="N66" s="13"/>
      <c r="O66" s="13"/>
      <c r="P66" s="13"/>
      <c r="S66" s="13"/>
    </row>
    <row r="67" spans="11:19" ht="12.75" x14ac:dyDescent="0.2">
      <c r="K67" s="13"/>
      <c r="N67" s="13"/>
      <c r="O67" s="13"/>
      <c r="P67" s="13"/>
      <c r="S67" s="13"/>
    </row>
    <row r="68" spans="11:19" ht="12.75" x14ac:dyDescent="0.2">
      <c r="K68" s="13"/>
      <c r="N68" s="13"/>
      <c r="O68" s="13"/>
      <c r="P68" s="13"/>
      <c r="S68" s="13"/>
    </row>
    <row r="69" spans="11:19" ht="12.75" x14ac:dyDescent="0.2">
      <c r="K69" s="13"/>
      <c r="N69" s="13"/>
      <c r="O69" s="13"/>
      <c r="P69" s="13"/>
      <c r="S69" s="13"/>
    </row>
    <row r="70" spans="11:19" ht="12.75" x14ac:dyDescent="0.2">
      <c r="K70" s="13"/>
      <c r="N70" s="13"/>
      <c r="O70" s="13"/>
      <c r="P70" s="13"/>
      <c r="S70" s="13"/>
    </row>
    <row r="71" spans="11:19" ht="12.75" x14ac:dyDescent="0.2">
      <c r="K71" s="13"/>
      <c r="N71" s="13"/>
      <c r="O71" s="13"/>
      <c r="P71" s="13"/>
      <c r="S71" s="13"/>
    </row>
    <row r="72" spans="11:19" ht="12.75" x14ac:dyDescent="0.2">
      <c r="K72" s="13"/>
      <c r="N72" s="13"/>
      <c r="O72" s="13"/>
      <c r="P72" s="13"/>
      <c r="S72" s="13"/>
    </row>
    <row r="73" spans="11:19" ht="12.75" x14ac:dyDescent="0.2">
      <c r="K73" s="13"/>
      <c r="N73" s="13"/>
      <c r="O73" s="13"/>
      <c r="P73" s="13"/>
      <c r="S73" s="13"/>
    </row>
    <row r="74" spans="11:19" ht="12.75" x14ac:dyDescent="0.2">
      <c r="K74" s="13"/>
      <c r="N74" s="13"/>
      <c r="O74" s="13"/>
      <c r="P74" s="13"/>
      <c r="S74" s="13"/>
    </row>
    <row r="75" spans="11:19" ht="12.75" x14ac:dyDescent="0.2">
      <c r="K75" s="13"/>
      <c r="N75" s="13"/>
      <c r="O75" s="13"/>
      <c r="P75" s="13"/>
      <c r="S75" s="13"/>
    </row>
    <row r="76" spans="11:19" ht="12.75" x14ac:dyDescent="0.2">
      <c r="K76" s="13"/>
      <c r="N76" s="13"/>
      <c r="O76" s="13"/>
      <c r="P76" s="13"/>
      <c r="S76" s="13"/>
    </row>
    <row r="77" spans="11:19" ht="12.75" x14ac:dyDescent="0.2">
      <c r="K77" s="13"/>
      <c r="N77" s="13"/>
      <c r="O77" s="13"/>
      <c r="P77" s="13"/>
      <c r="S77" s="13"/>
    </row>
    <row r="78" spans="11:19" ht="12.75" x14ac:dyDescent="0.2">
      <c r="K78" s="13"/>
      <c r="N78" s="13"/>
      <c r="O78" s="13"/>
      <c r="P78" s="13"/>
      <c r="S78" s="13"/>
    </row>
    <row r="79" spans="11:19" ht="12.75" x14ac:dyDescent="0.2">
      <c r="K79" s="13"/>
      <c r="N79" s="13"/>
      <c r="O79" s="13"/>
      <c r="P79" s="13"/>
      <c r="S79" s="13"/>
    </row>
    <row r="80" spans="11:19" ht="12.75" x14ac:dyDescent="0.2">
      <c r="K80" s="13"/>
      <c r="N80" s="13"/>
      <c r="O80" s="13"/>
      <c r="P80" s="13"/>
      <c r="S80" s="13"/>
    </row>
    <row r="81" spans="11:19" ht="12.75" x14ac:dyDescent="0.2">
      <c r="K81" s="13"/>
      <c r="N81" s="13"/>
      <c r="O81" s="13"/>
      <c r="P81" s="13"/>
      <c r="S81" s="13"/>
    </row>
    <row r="82" spans="11:19" ht="12.75" x14ac:dyDescent="0.2">
      <c r="K82" s="13"/>
      <c r="N82" s="13"/>
      <c r="O82" s="13"/>
      <c r="P82" s="13"/>
      <c r="S82" s="13"/>
    </row>
    <row r="83" spans="11:19" ht="12.75" x14ac:dyDescent="0.2">
      <c r="K83" s="13"/>
      <c r="N83" s="13"/>
      <c r="O83" s="13"/>
      <c r="P83" s="13"/>
      <c r="S83" s="13"/>
    </row>
    <row r="84" spans="11:19" ht="12.75" x14ac:dyDescent="0.2">
      <c r="K84" s="13"/>
      <c r="N84" s="13"/>
      <c r="O84" s="13"/>
      <c r="P84" s="13"/>
      <c r="S84" s="13"/>
    </row>
    <row r="85" spans="11:19" ht="12.75" x14ac:dyDescent="0.2">
      <c r="K85" s="13"/>
      <c r="N85" s="13"/>
      <c r="O85" s="13"/>
      <c r="P85" s="13"/>
      <c r="S85" s="13"/>
    </row>
    <row r="86" spans="11:19" ht="12.75" x14ac:dyDescent="0.2">
      <c r="K86" s="13"/>
      <c r="N86" s="13"/>
      <c r="O86" s="13"/>
      <c r="P86" s="13"/>
      <c r="S86" s="13"/>
    </row>
    <row r="87" spans="11:19" ht="12.75" x14ac:dyDescent="0.2">
      <c r="K87" s="13"/>
      <c r="N87" s="13"/>
      <c r="O87" s="13"/>
      <c r="P87" s="13"/>
      <c r="S87" s="13"/>
    </row>
    <row r="88" spans="11:19" ht="12.75" x14ac:dyDescent="0.2">
      <c r="K88" s="13"/>
      <c r="N88" s="13"/>
      <c r="O88" s="13"/>
      <c r="P88" s="13"/>
      <c r="S88" s="13"/>
    </row>
    <row r="89" spans="11:19" ht="12.75" x14ac:dyDescent="0.2">
      <c r="K89" s="13"/>
      <c r="N89" s="13"/>
      <c r="O89" s="13"/>
      <c r="P89" s="13"/>
      <c r="S89" s="13"/>
    </row>
    <row r="90" spans="11:19" ht="12.75" x14ac:dyDescent="0.2">
      <c r="K90" s="13"/>
      <c r="N90" s="13"/>
      <c r="O90" s="13"/>
      <c r="P90" s="13"/>
      <c r="S90" s="13"/>
    </row>
    <row r="91" spans="11:19" ht="12.75" x14ac:dyDescent="0.2">
      <c r="K91" s="13"/>
      <c r="N91" s="13"/>
      <c r="O91" s="13"/>
      <c r="P91" s="13"/>
      <c r="S91" s="13"/>
    </row>
    <row r="92" spans="11:19" ht="12.75" x14ac:dyDescent="0.2">
      <c r="K92" s="13"/>
      <c r="N92" s="13"/>
      <c r="O92" s="13"/>
      <c r="P92" s="13"/>
      <c r="S92" s="13"/>
    </row>
    <row r="93" spans="11:19" ht="12.75" x14ac:dyDescent="0.2">
      <c r="K93" s="13"/>
      <c r="N93" s="13"/>
      <c r="O93" s="13"/>
      <c r="P93" s="13"/>
      <c r="S93" s="13"/>
    </row>
    <row r="94" spans="11:19" ht="12.75" x14ac:dyDescent="0.2">
      <c r="K94" s="13"/>
      <c r="N94" s="13"/>
      <c r="O94" s="13"/>
      <c r="P94" s="13"/>
      <c r="S94" s="13"/>
    </row>
    <row r="95" spans="11:19" ht="12.75" x14ac:dyDescent="0.2">
      <c r="K95" s="13"/>
      <c r="N95" s="13"/>
      <c r="O95" s="13"/>
      <c r="P95" s="13"/>
      <c r="S95" s="13"/>
    </row>
    <row r="96" spans="11:19" ht="12.75" x14ac:dyDescent="0.2">
      <c r="K96" s="13"/>
      <c r="N96" s="13"/>
      <c r="O96" s="13"/>
      <c r="P96" s="13"/>
      <c r="S96" s="13"/>
    </row>
    <row r="97" spans="11:19" ht="12.75" x14ac:dyDescent="0.2">
      <c r="K97" s="13"/>
      <c r="N97" s="13"/>
      <c r="O97" s="13"/>
      <c r="P97" s="13"/>
      <c r="S97" s="13"/>
    </row>
    <row r="98" spans="11:19" ht="12.75" x14ac:dyDescent="0.2">
      <c r="K98" s="13"/>
      <c r="N98" s="13"/>
      <c r="O98" s="13"/>
      <c r="P98" s="13"/>
      <c r="S98" s="13"/>
    </row>
    <row r="99" spans="11:19" ht="12.75" x14ac:dyDescent="0.2">
      <c r="K99" s="13"/>
      <c r="N99" s="13"/>
      <c r="O99" s="13"/>
      <c r="P99" s="13"/>
      <c r="S99" s="13"/>
    </row>
    <row r="100" spans="11:19" ht="12.75" x14ac:dyDescent="0.2">
      <c r="K100" s="13"/>
      <c r="N100" s="13"/>
      <c r="O100" s="13"/>
      <c r="P100" s="13"/>
      <c r="S100" s="13"/>
    </row>
    <row r="101" spans="11:19" ht="12.75" x14ac:dyDescent="0.2">
      <c r="K101" s="13"/>
      <c r="N101" s="13"/>
      <c r="O101" s="13"/>
      <c r="P101" s="13"/>
      <c r="S101" s="13"/>
    </row>
    <row r="102" spans="11:19" ht="12.75" x14ac:dyDescent="0.2">
      <c r="K102" s="13"/>
      <c r="N102" s="13"/>
      <c r="O102" s="13"/>
      <c r="P102" s="13"/>
      <c r="S102" s="13"/>
    </row>
    <row r="103" spans="11:19" ht="12.75" x14ac:dyDescent="0.2">
      <c r="K103" s="13"/>
      <c r="N103" s="13"/>
      <c r="O103" s="13"/>
      <c r="P103" s="13"/>
      <c r="S103" s="13"/>
    </row>
    <row r="104" spans="11:19" ht="12.75" x14ac:dyDescent="0.2">
      <c r="K104" s="13"/>
      <c r="N104" s="13"/>
      <c r="O104" s="13"/>
      <c r="P104" s="13"/>
      <c r="S104" s="13"/>
    </row>
    <row r="105" spans="11:19" ht="12.75" x14ac:dyDescent="0.2">
      <c r="K105" s="13"/>
      <c r="N105" s="13"/>
      <c r="O105" s="13"/>
      <c r="P105" s="13"/>
      <c r="S105" s="13"/>
    </row>
    <row r="106" spans="11:19" ht="12.75" x14ac:dyDescent="0.2">
      <c r="K106" s="13"/>
      <c r="N106" s="13"/>
      <c r="O106" s="13"/>
      <c r="P106" s="13"/>
      <c r="S106" s="13"/>
    </row>
    <row r="107" spans="11:19" ht="12.75" x14ac:dyDescent="0.2">
      <c r="K107" s="13"/>
      <c r="N107" s="13"/>
      <c r="O107" s="13"/>
      <c r="P107" s="13"/>
      <c r="S107" s="13"/>
    </row>
    <row r="108" spans="11:19" ht="12.75" x14ac:dyDescent="0.2">
      <c r="K108" s="13"/>
      <c r="N108" s="13"/>
      <c r="O108" s="13"/>
      <c r="P108" s="13"/>
      <c r="S108" s="13"/>
    </row>
    <row r="109" spans="11:19" ht="12.75" x14ac:dyDescent="0.2">
      <c r="K109" s="13"/>
      <c r="N109" s="13"/>
      <c r="O109" s="13"/>
      <c r="P109" s="13"/>
      <c r="S109" s="13"/>
    </row>
    <row r="110" spans="11:19" ht="12.75" x14ac:dyDescent="0.2">
      <c r="K110" s="13"/>
      <c r="N110" s="13"/>
      <c r="O110" s="13"/>
      <c r="P110" s="13"/>
      <c r="S110" s="13"/>
    </row>
    <row r="111" spans="11:19" ht="12.75" x14ac:dyDescent="0.2">
      <c r="K111" s="13"/>
      <c r="N111" s="13"/>
      <c r="O111" s="13"/>
      <c r="P111" s="13"/>
      <c r="S111" s="13"/>
    </row>
    <row r="112" spans="11:19" ht="12.75" x14ac:dyDescent="0.2">
      <c r="K112" s="13"/>
      <c r="N112" s="13"/>
      <c r="O112" s="13"/>
      <c r="P112" s="13"/>
      <c r="S112" s="13"/>
    </row>
    <row r="113" spans="11:19" ht="12.75" x14ac:dyDescent="0.2">
      <c r="K113" s="13"/>
      <c r="N113" s="13"/>
      <c r="O113" s="13"/>
      <c r="P113" s="13"/>
      <c r="S113" s="13"/>
    </row>
    <row r="114" spans="11:19" ht="12.75" x14ac:dyDescent="0.2">
      <c r="K114" s="13"/>
      <c r="N114" s="13"/>
      <c r="O114" s="13"/>
      <c r="P114" s="13"/>
      <c r="S114" s="13"/>
    </row>
    <row r="115" spans="11:19" ht="12.75" x14ac:dyDescent="0.2">
      <c r="K115" s="13"/>
      <c r="N115" s="13"/>
      <c r="O115" s="13"/>
      <c r="P115" s="13"/>
      <c r="S115" s="13"/>
    </row>
    <row r="116" spans="11:19" ht="12.75" x14ac:dyDescent="0.2">
      <c r="K116" s="13"/>
      <c r="N116" s="13"/>
      <c r="O116" s="13"/>
      <c r="P116" s="13"/>
      <c r="S116" s="13"/>
    </row>
    <row r="117" spans="11:19" ht="12.75" x14ac:dyDescent="0.2">
      <c r="K117" s="13"/>
      <c r="N117" s="13"/>
      <c r="O117" s="13"/>
      <c r="P117" s="13"/>
      <c r="S117" s="13"/>
    </row>
    <row r="118" spans="11:19" ht="12.75" x14ac:dyDescent="0.2">
      <c r="K118" s="13"/>
      <c r="N118" s="13"/>
      <c r="O118" s="13"/>
      <c r="P118" s="13"/>
      <c r="S118" s="13"/>
    </row>
    <row r="119" spans="11:19" ht="12.75" x14ac:dyDescent="0.2">
      <c r="K119" s="13"/>
      <c r="N119" s="13"/>
      <c r="O119" s="13"/>
      <c r="P119" s="13"/>
      <c r="S119" s="13"/>
    </row>
    <row r="120" spans="11:19" ht="12.75" x14ac:dyDescent="0.2">
      <c r="K120" s="13"/>
      <c r="N120" s="13"/>
      <c r="O120" s="13"/>
      <c r="P120" s="13"/>
      <c r="S120" s="13"/>
    </row>
    <row r="121" spans="11:19" ht="12.75" x14ac:dyDescent="0.2">
      <c r="K121" s="13"/>
      <c r="N121" s="13"/>
      <c r="O121" s="13"/>
      <c r="P121" s="13"/>
      <c r="S121" s="13"/>
    </row>
    <row r="122" spans="11:19" ht="12.75" x14ac:dyDescent="0.2">
      <c r="K122" s="13"/>
      <c r="N122" s="13"/>
      <c r="O122" s="13"/>
      <c r="P122" s="13"/>
      <c r="S122" s="13"/>
    </row>
    <row r="123" spans="11:19" ht="12.75" x14ac:dyDescent="0.2">
      <c r="K123" s="13"/>
      <c r="N123" s="13"/>
      <c r="O123" s="13"/>
      <c r="P123" s="13"/>
      <c r="S123" s="13"/>
    </row>
    <row r="124" spans="11:19" ht="12.75" x14ac:dyDescent="0.2">
      <c r="K124" s="13"/>
      <c r="N124" s="13"/>
      <c r="O124" s="13"/>
      <c r="P124" s="13"/>
      <c r="S124" s="13"/>
    </row>
    <row r="125" spans="11:19" ht="12.75" x14ac:dyDescent="0.2">
      <c r="K125" s="13"/>
      <c r="N125" s="13"/>
      <c r="O125" s="13"/>
      <c r="P125" s="13"/>
      <c r="S125" s="13"/>
    </row>
    <row r="126" spans="11:19" ht="12.75" x14ac:dyDescent="0.2">
      <c r="K126" s="13"/>
      <c r="N126" s="13"/>
      <c r="O126" s="13"/>
      <c r="P126" s="13"/>
      <c r="S126" s="13"/>
    </row>
    <row r="127" spans="11:19" ht="12.75" x14ac:dyDescent="0.2">
      <c r="K127" s="13"/>
      <c r="N127" s="13"/>
      <c r="O127" s="13"/>
      <c r="P127" s="13"/>
      <c r="S127" s="13"/>
    </row>
    <row r="128" spans="11:19" ht="12.75" x14ac:dyDescent="0.2">
      <c r="K128" s="13"/>
      <c r="N128" s="13"/>
      <c r="O128" s="13"/>
      <c r="P128" s="13"/>
      <c r="S128" s="13"/>
    </row>
    <row r="129" spans="11:19" ht="12.75" x14ac:dyDescent="0.2">
      <c r="K129" s="13"/>
      <c r="N129" s="13"/>
      <c r="O129" s="13"/>
      <c r="P129" s="13"/>
      <c r="S129" s="13"/>
    </row>
    <row r="130" spans="11:19" ht="12.75" x14ac:dyDescent="0.2">
      <c r="K130" s="13"/>
      <c r="N130" s="13"/>
      <c r="O130" s="13"/>
      <c r="P130" s="13"/>
      <c r="S130" s="13"/>
    </row>
    <row r="131" spans="11:19" ht="12.75" x14ac:dyDescent="0.2">
      <c r="K131" s="13"/>
      <c r="N131" s="13"/>
      <c r="O131" s="13"/>
      <c r="P131" s="13"/>
      <c r="S131" s="13"/>
    </row>
    <row r="132" spans="11:19" ht="12.75" x14ac:dyDescent="0.2">
      <c r="K132" s="13"/>
      <c r="N132" s="13"/>
      <c r="O132" s="13"/>
      <c r="P132" s="13"/>
      <c r="S132" s="13"/>
    </row>
    <row r="133" spans="11:19" ht="12.75" x14ac:dyDescent="0.2">
      <c r="K133" s="13"/>
      <c r="N133" s="13"/>
      <c r="O133" s="13"/>
      <c r="P133" s="13"/>
      <c r="S133" s="13"/>
    </row>
    <row r="134" spans="11:19" ht="12.75" x14ac:dyDescent="0.2">
      <c r="K134" s="13"/>
      <c r="N134" s="13"/>
      <c r="O134" s="13"/>
      <c r="P134" s="13"/>
      <c r="S134" s="13"/>
    </row>
    <row r="135" spans="11:19" ht="12.75" x14ac:dyDescent="0.2">
      <c r="K135" s="13"/>
      <c r="N135" s="13"/>
      <c r="O135" s="13"/>
      <c r="P135" s="13"/>
      <c r="S135" s="13"/>
    </row>
    <row r="136" spans="11:19" ht="12.75" x14ac:dyDescent="0.2">
      <c r="K136" s="13"/>
      <c r="N136" s="13"/>
      <c r="O136" s="13"/>
      <c r="P136" s="13"/>
      <c r="S136" s="13"/>
    </row>
    <row r="137" spans="11:19" ht="12.75" x14ac:dyDescent="0.2">
      <c r="K137" s="13"/>
      <c r="N137" s="13"/>
      <c r="O137" s="13"/>
      <c r="P137" s="13"/>
      <c r="S137" s="13"/>
    </row>
    <row r="138" spans="11:19" ht="12.75" x14ac:dyDescent="0.2">
      <c r="K138" s="13"/>
      <c r="N138" s="13"/>
      <c r="O138" s="13"/>
      <c r="P138" s="13"/>
      <c r="S138" s="13"/>
    </row>
    <row r="139" spans="11:19" ht="12.75" x14ac:dyDescent="0.2">
      <c r="K139" s="13"/>
      <c r="N139" s="13"/>
      <c r="O139" s="13"/>
      <c r="P139" s="13"/>
      <c r="S139" s="13"/>
    </row>
    <row r="140" spans="11:19" ht="12.75" x14ac:dyDescent="0.2">
      <c r="K140" s="13"/>
      <c r="N140" s="13"/>
      <c r="O140" s="13"/>
      <c r="P140" s="13"/>
      <c r="S140" s="13"/>
    </row>
    <row r="141" spans="11:19" ht="12.75" x14ac:dyDescent="0.2">
      <c r="K141" s="13"/>
      <c r="N141" s="13"/>
      <c r="O141" s="13"/>
      <c r="P141" s="13"/>
      <c r="S141" s="13"/>
    </row>
    <row r="142" spans="11:19" ht="12.75" x14ac:dyDescent="0.2">
      <c r="K142" s="13"/>
      <c r="N142" s="13"/>
      <c r="O142" s="13"/>
      <c r="P142" s="13"/>
      <c r="S142" s="13"/>
    </row>
    <row r="143" spans="11:19" ht="12.75" x14ac:dyDescent="0.2">
      <c r="K143" s="13"/>
      <c r="N143" s="13"/>
      <c r="O143" s="13"/>
      <c r="P143" s="13"/>
      <c r="S143" s="13"/>
    </row>
    <row r="144" spans="11:19" ht="12.75" x14ac:dyDescent="0.2">
      <c r="K144" s="13"/>
      <c r="N144" s="13"/>
      <c r="O144" s="13"/>
      <c r="P144" s="13"/>
      <c r="S144" s="13"/>
    </row>
    <row r="145" spans="11:19" ht="12.75" x14ac:dyDescent="0.2">
      <c r="K145" s="13"/>
      <c r="N145" s="13"/>
      <c r="O145" s="13"/>
      <c r="P145" s="13"/>
      <c r="S145" s="13"/>
    </row>
    <row r="146" spans="11:19" ht="12.75" x14ac:dyDescent="0.2">
      <c r="K146" s="13"/>
      <c r="N146" s="13"/>
      <c r="O146" s="13"/>
      <c r="P146" s="13"/>
      <c r="S146" s="13"/>
    </row>
    <row r="147" spans="11:19" ht="12.75" x14ac:dyDescent="0.2">
      <c r="K147" s="13"/>
      <c r="N147" s="13"/>
      <c r="O147" s="13"/>
      <c r="P147" s="13"/>
      <c r="S147" s="13"/>
    </row>
    <row r="148" spans="11:19" ht="12.75" x14ac:dyDescent="0.2">
      <c r="K148" s="13"/>
      <c r="N148" s="13"/>
      <c r="O148" s="13"/>
      <c r="P148" s="13"/>
      <c r="S148" s="13"/>
    </row>
    <row r="149" spans="11:19" ht="12.75" x14ac:dyDescent="0.2">
      <c r="K149" s="13"/>
      <c r="N149" s="13"/>
      <c r="O149" s="13"/>
      <c r="P149" s="13"/>
      <c r="S149" s="13"/>
    </row>
    <row r="150" spans="11:19" ht="12.75" x14ac:dyDescent="0.2">
      <c r="K150" s="13"/>
      <c r="N150" s="13"/>
      <c r="O150" s="13"/>
      <c r="P150" s="13"/>
      <c r="S150" s="13"/>
    </row>
    <row r="151" spans="11:19" ht="12.75" x14ac:dyDescent="0.2">
      <c r="K151" s="13"/>
      <c r="N151" s="13"/>
      <c r="O151" s="13"/>
      <c r="P151" s="13"/>
      <c r="S151" s="13"/>
    </row>
    <row r="152" spans="11:19" ht="12.75" x14ac:dyDescent="0.2">
      <c r="K152" s="13"/>
      <c r="N152" s="13"/>
      <c r="O152" s="13"/>
      <c r="P152" s="13"/>
      <c r="S152" s="13"/>
    </row>
    <row r="153" spans="11:19" ht="12.75" x14ac:dyDescent="0.2">
      <c r="K153" s="13"/>
      <c r="N153" s="13"/>
      <c r="O153" s="13"/>
      <c r="P153" s="13"/>
      <c r="S153" s="13"/>
    </row>
    <row r="154" spans="11:19" ht="12.75" x14ac:dyDescent="0.2">
      <c r="K154" s="13"/>
      <c r="N154" s="13"/>
      <c r="O154" s="13"/>
      <c r="P154" s="13"/>
      <c r="S154" s="13"/>
    </row>
    <row r="155" spans="11:19" ht="12.75" x14ac:dyDescent="0.2">
      <c r="K155" s="13"/>
      <c r="N155" s="13"/>
      <c r="O155" s="13"/>
      <c r="P155" s="13"/>
      <c r="S155" s="13"/>
    </row>
    <row r="156" spans="11:19" ht="12.75" x14ac:dyDescent="0.2">
      <c r="K156" s="13"/>
      <c r="N156" s="13"/>
      <c r="O156" s="13"/>
      <c r="P156" s="13"/>
      <c r="S156" s="13"/>
    </row>
    <row r="157" spans="11:19" ht="12.75" x14ac:dyDescent="0.2">
      <c r="K157" s="13"/>
      <c r="N157" s="13"/>
      <c r="O157" s="13"/>
      <c r="P157" s="13"/>
      <c r="S157" s="13"/>
    </row>
    <row r="158" spans="11:19" ht="12.75" x14ac:dyDescent="0.2">
      <c r="K158" s="13"/>
      <c r="N158" s="13"/>
      <c r="O158" s="13"/>
      <c r="P158" s="13"/>
      <c r="S158" s="13"/>
    </row>
    <row r="159" spans="11:19" ht="12.75" x14ac:dyDescent="0.2">
      <c r="K159" s="13"/>
      <c r="N159" s="13"/>
      <c r="O159" s="13"/>
      <c r="P159" s="13"/>
      <c r="S159" s="13"/>
    </row>
    <row r="160" spans="11:19" ht="12.75" x14ac:dyDescent="0.2">
      <c r="K160" s="13"/>
      <c r="N160" s="13"/>
      <c r="O160" s="13"/>
      <c r="P160" s="13"/>
      <c r="S160" s="13"/>
    </row>
    <row r="161" spans="11:19" ht="12.75" x14ac:dyDescent="0.2">
      <c r="K161" s="13"/>
      <c r="N161" s="13"/>
      <c r="O161" s="13"/>
      <c r="P161" s="13"/>
      <c r="S161" s="13"/>
    </row>
    <row r="162" spans="11:19" ht="12.75" x14ac:dyDescent="0.2">
      <c r="K162" s="13"/>
      <c r="N162" s="13"/>
      <c r="O162" s="13"/>
      <c r="P162" s="13"/>
      <c r="S162" s="13"/>
    </row>
    <row r="163" spans="11:19" ht="12.75" x14ac:dyDescent="0.2">
      <c r="K163" s="13"/>
      <c r="N163" s="13"/>
      <c r="O163" s="13"/>
      <c r="P163" s="13"/>
      <c r="S163" s="13"/>
    </row>
    <row r="164" spans="11:19" ht="12.75" x14ac:dyDescent="0.2">
      <c r="K164" s="13"/>
      <c r="N164" s="13"/>
      <c r="O164" s="13"/>
      <c r="P164" s="13"/>
      <c r="S164" s="13"/>
    </row>
    <row r="165" spans="11:19" ht="12.75" x14ac:dyDescent="0.2">
      <c r="K165" s="13"/>
      <c r="N165" s="13"/>
      <c r="O165" s="13"/>
      <c r="P165" s="13"/>
      <c r="S165" s="13"/>
    </row>
    <row r="166" spans="11:19" ht="12.75" x14ac:dyDescent="0.2">
      <c r="K166" s="13"/>
      <c r="N166" s="13"/>
      <c r="O166" s="13"/>
      <c r="P166" s="13"/>
      <c r="S166" s="13"/>
    </row>
    <row r="167" spans="11:19" ht="12.75" x14ac:dyDescent="0.2">
      <c r="K167" s="13"/>
      <c r="N167" s="13"/>
      <c r="O167" s="13"/>
      <c r="P167" s="13"/>
      <c r="S167" s="13"/>
    </row>
    <row r="168" spans="11:19" ht="12.75" x14ac:dyDescent="0.2">
      <c r="K168" s="13"/>
      <c r="N168" s="13"/>
      <c r="O168" s="13"/>
      <c r="P168" s="13"/>
      <c r="S168" s="13"/>
    </row>
    <row r="169" spans="11:19" ht="12.75" x14ac:dyDescent="0.2">
      <c r="K169" s="13"/>
      <c r="N169" s="13"/>
      <c r="O169" s="13"/>
      <c r="P169" s="13"/>
      <c r="S169" s="13"/>
    </row>
    <row r="170" spans="11:19" ht="12.75" x14ac:dyDescent="0.2">
      <c r="K170" s="13"/>
      <c r="N170" s="13"/>
      <c r="O170" s="13"/>
      <c r="P170" s="13"/>
      <c r="S170" s="13"/>
    </row>
    <row r="171" spans="11:19" ht="12.75" x14ac:dyDescent="0.2">
      <c r="K171" s="13"/>
      <c r="N171" s="13"/>
      <c r="O171" s="13"/>
      <c r="P171" s="13"/>
      <c r="S171" s="13"/>
    </row>
    <row r="172" spans="11:19" ht="12.75" x14ac:dyDescent="0.2">
      <c r="K172" s="13"/>
      <c r="N172" s="13"/>
      <c r="O172" s="13"/>
      <c r="P172" s="13"/>
      <c r="S172" s="13"/>
    </row>
    <row r="173" spans="11:19" ht="12.75" x14ac:dyDescent="0.2">
      <c r="K173" s="13"/>
      <c r="N173" s="13"/>
      <c r="O173" s="13"/>
      <c r="P173" s="13"/>
      <c r="S173" s="13"/>
    </row>
    <row r="174" spans="11:19" ht="12.75" x14ac:dyDescent="0.2">
      <c r="K174" s="13"/>
      <c r="N174" s="13"/>
      <c r="O174" s="13"/>
      <c r="P174" s="13"/>
      <c r="S174" s="13"/>
    </row>
    <row r="175" spans="11:19" ht="12.75" x14ac:dyDescent="0.2">
      <c r="K175" s="13"/>
      <c r="N175" s="13"/>
      <c r="O175" s="13"/>
      <c r="P175" s="13"/>
      <c r="S175" s="13"/>
    </row>
    <row r="176" spans="11:19" ht="12.75" x14ac:dyDescent="0.2">
      <c r="K176" s="13"/>
      <c r="N176" s="13"/>
      <c r="O176" s="13"/>
      <c r="P176" s="13"/>
      <c r="S176" s="13"/>
    </row>
    <row r="177" spans="11:19" ht="12.75" x14ac:dyDescent="0.2">
      <c r="K177" s="13"/>
      <c r="N177" s="13"/>
      <c r="O177" s="13"/>
      <c r="P177" s="13"/>
      <c r="S177" s="13"/>
    </row>
    <row r="178" spans="11:19" ht="12.75" x14ac:dyDescent="0.2">
      <c r="K178" s="13"/>
      <c r="N178" s="13"/>
      <c r="O178" s="13"/>
      <c r="P178" s="13"/>
      <c r="S178" s="13"/>
    </row>
    <row r="179" spans="11:19" ht="12.75" x14ac:dyDescent="0.2">
      <c r="K179" s="13"/>
      <c r="N179" s="13"/>
      <c r="O179" s="13"/>
      <c r="P179" s="13"/>
      <c r="S179" s="13"/>
    </row>
    <row r="180" spans="11:19" ht="12.75" x14ac:dyDescent="0.2">
      <c r="K180" s="13"/>
      <c r="N180" s="13"/>
      <c r="O180" s="13"/>
      <c r="P180" s="13"/>
      <c r="S180" s="13"/>
    </row>
    <row r="181" spans="11:19" ht="12.75" x14ac:dyDescent="0.2">
      <c r="K181" s="13"/>
      <c r="N181" s="13"/>
      <c r="O181" s="13"/>
      <c r="P181" s="13"/>
      <c r="S181" s="13"/>
    </row>
    <row r="182" spans="11:19" ht="12.75" x14ac:dyDescent="0.2">
      <c r="K182" s="13"/>
      <c r="N182" s="13"/>
      <c r="O182" s="13"/>
      <c r="P182" s="13"/>
      <c r="S182" s="13"/>
    </row>
    <row r="183" spans="11:19" ht="12.75" x14ac:dyDescent="0.2">
      <c r="K183" s="13"/>
      <c r="N183" s="13"/>
      <c r="O183" s="13"/>
      <c r="P183" s="13"/>
      <c r="S183" s="13"/>
    </row>
    <row r="184" spans="11:19" ht="12.75" x14ac:dyDescent="0.2">
      <c r="K184" s="13"/>
      <c r="N184" s="13"/>
      <c r="O184" s="13"/>
      <c r="P184" s="13"/>
      <c r="S184" s="13"/>
    </row>
    <row r="185" spans="11:19" ht="12.75" x14ac:dyDescent="0.2">
      <c r="K185" s="13"/>
      <c r="N185" s="13"/>
      <c r="O185" s="13"/>
      <c r="P185" s="13"/>
      <c r="S185" s="13"/>
    </row>
    <row r="186" spans="11:19" ht="12.75" x14ac:dyDescent="0.2">
      <c r="K186" s="13"/>
      <c r="N186" s="13"/>
      <c r="O186" s="13"/>
      <c r="P186" s="13"/>
      <c r="S186" s="13"/>
    </row>
    <row r="187" spans="11:19" ht="12.75" x14ac:dyDescent="0.2">
      <c r="K187" s="13"/>
      <c r="N187" s="13"/>
      <c r="O187" s="13"/>
      <c r="P187" s="13"/>
      <c r="S187" s="13"/>
    </row>
    <row r="188" spans="11:19" ht="12.75" x14ac:dyDescent="0.2">
      <c r="K188" s="13"/>
      <c r="N188" s="13"/>
      <c r="O188" s="13"/>
      <c r="P188" s="13"/>
      <c r="S188" s="13"/>
    </row>
    <row r="189" spans="11:19" ht="12.75" x14ac:dyDescent="0.2">
      <c r="K189" s="13"/>
      <c r="N189" s="13"/>
      <c r="O189" s="13"/>
      <c r="P189" s="13"/>
      <c r="S189" s="13"/>
    </row>
    <row r="190" spans="11:19" ht="12.75" x14ac:dyDescent="0.2">
      <c r="K190" s="13"/>
      <c r="N190" s="13"/>
      <c r="O190" s="13"/>
      <c r="P190" s="13"/>
      <c r="S190" s="13"/>
    </row>
    <row r="191" spans="11:19" ht="12.75" x14ac:dyDescent="0.2">
      <c r="K191" s="13"/>
      <c r="N191" s="13"/>
      <c r="O191" s="13"/>
      <c r="P191" s="13"/>
      <c r="S191" s="13"/>
    </row>
    <row r="192" spans="11:19" ht="12.75" x14ac:dyDescent="0.2">
      <c r="K192" s="13"/>
      <c r="N192" s="13"/>
      <c r="O192" s="13"/>
      <c r="P192" s="13"/>
      <c r="S192" s="13"/>
    </row>
    <row r="193" spans="11:19" ht="12.75" x14ac:dyDescent="0.2">
      <c r="K193" s="13"/>
      <c r="N193" s="13"/>
      <c r="O193" s="13"/>
      <c r="P193" s="13"/>
      <c r="S193" s="13"/>
    </row>
    <row r="194" spans="11:19" ht="12.75" x14ac:dyDescent="0.2">
      <c r="K194" s="13"/>
      <c r="N194" s="13"/>
      <c r="O194" s="13"/>
      <c r="P194" s="13"/>
      <c r="S194" s="13"/>
    </row>
    <row r="195" spans="11:19" ht="12.75" x14ac:dyDescent="0.2">
      <c r="K195" s="13"/>
      <c r="N195" s="13"/>
      <c r="O195" s="13"/>
      <c r="P195" s="13"/>
      <c r="S195" s="13"/>
    </row>
    <row r="196" spans="11:19" ht="12.75" x14ac:dyDescent="0.2">
      <c r="K196" s="13"/>
      <c r="N196" s="13"/>
      <c r="O196" s="13"/>
      <c r="P196" s="13"/>
      <c r="S196" s="13"/>
    </row>
    <row r="197" spans="11:19" ht="12.75" x14ac:dyDescent="0.2">
      <c r="K197" s="13"/>
      <c r="N197" s="13"/>
      <c r="O197" s="13"/>
      <c r="P197" s="13"/>
      <c r="S197" s="13"/>
    </row>
    <row r="198" spans="11:19" ht="12.75" x14ac:dyDescent="0.2">
      <c r="K198" s="13"/>
      <c r="N198" s="13"/>
      <c r="O198" s="13"/>
      <c r="P198" s="13"/>
      <c r="S198" s="13"/>
    </row>
    <row r="199" spans="11:19" ht="12.75" x14ac:dyDescent="0.2">
      <c r="K199" s="13"/>
      <c r="N199" s="13"/>
      <c r="O199" s="13"/>
      <c r="P199" s="13"/>
      <c r="S199" s="13"/>
    </row>
    <row r="200" spans="11:19" ht="12.75" x14ac:dyDescent="0.2">
      <c r="K200" s="13"/>
      <c r="N200" s="13"/>
      <c r="O200" s="13"/>
      <c r="P200" s="13"/>
      <c r="S200" s="13"/>
    </row>
    <row r="201" spans="11:19" ht="12.75" x14ac:dyDescent="0.2">
      <c r="K201" s="13"/>
      <c r="N201" s="13"/>
      <c r="O201" s="13"/>
      <c r="P201" s="13"/>
      <c r="S201" s="13"/>
    </row>
    <row r="202" spans="11:19" ht="12.75" x14ac:dyDescent="0.2">
      <c r="K202" s="13"/>
      <c r="N202" s="13"/>
      <c r="O202" s="13"/>
      <c r="P202" s="13"/>
      <c r="S202" s="13"/>
    </row>
    <row r="203" spans="11:19" ht="12.75" x14ac:dyDescent="0.2">
      <c r="K203" s="13"/>
      <c r="N203" s="13"/>
      <c r="O203" s="13"/>
      <c r="P203" s="13"/>
      <c r="S203" s="13"/>
    </row>
    <row r="204" spans="11:19" ht="12.75" x14ac:dyDescent="0.2">
      <c r="K204" s="13"/>
      <c r="N204" s="13"/>
      <c r="O204" s="13"/>
      <c r="P204" s="13"/>
      <c r="S204" s="13"/>
    </row>
    <row r="205" spans="11:19" ht="12.75" x14ac:dyDescent="0.2">
      <c r="K205" s="13"/>
      <c r="N205" s="13"/>
      <c r="O205" s="13"/>
      <c r="P205" s="13"/>
      <c r="S205" s="13"/>
    </row>
    <row r="206" spans="11:19" ht="12.75" x14ac:dyDescent="0.2">
      <c r="K206" s="13"/>
      <c r="N206" s="13"/>
      <c r="O206" s="13"/>
      <c r="P206" s="13"/>
      <c r="S206" s="13"/>
    </row>
    <row r="207" spans="11:19" ht="12.75" x14ac:dyDescent="0.2">
      <c r="K207" s="13"/>
      <c r="N207" s="13"/>
      <c r="O207" s="13"/>
      <c r="P207" s="13"/>
      <c r="S207" s="13"/>
    </row>
    <row r="208" spans="11:19" ht="12.75" x14ac:dyDescent="0.2">
      <c r="K208" s="13"/>
      <c r="N208" s="13"/>
      <c r="O208" s="13"/>
      <c r="P208" s="13"/>
      <c r="S208" s="13"/>
    </row>
    <row r="209" spans="11:19" ht="12.75" x14ac:dyDescent="0.2">
      <c r="K209" s="13"/>
      <c r="N209" s="13"/>
      <c r="O209" s="13"/>
      <c r="P209" s="13"/>
      <c r="S209" s="13"/>
    </row>
    <row r="210" spans="11:19" ht="12.75" x14ac:dyDescent="0.2">
      <c r="K210" s="13"/>
      <c r="N210" s="13"/>
      <c r="O210" s="13"/>
      <c r="P210" s="13"/>
      <c r="S210" s="13"/>
    </row>
    <row r="211" spans="11:19" ht="12.75" x14ac:dyDescent="0.2">
      <c r="K211" s="13"/>
      <c r="N211" s="13"/>
      <c r="O211" s="13"/>
      <c r="P211" s="13"/>
      <c r="S211" s="13"/>
    </row>
    <row r="212" spans="11:19" ht="12.75" x14ac:dyDescent="0.2">
      <c r="K212" s="13"/>
      <c r="N212" s="13"/>
      <c r="O212" s="13"/>
      <c r="P212" s="13"/>
      <c r="S212" s="13"/>
    </row>
    <row r="213" spans="11:19" ht="12.75" x14ac:dyDescent="0.2">
      <c r="K213" s="13"/>
      <c r="N213" s="13"/>
      <c r="O213" s="13"/>
      <c r="P213" s="13"/>
      <c r="S213" s="13"/>
    </row>
    <row r="214" spans="11:19" ht="12.75" x14ac:dyDescent="0.2">
      <c r="K214" s="13"/>
      <c r="N214" s="13"/>
      <c r="O214" s="13"/>
      <c r="P214" s="13"/>
      <c r="S214" s="13"/>
    </row>
    <row r="215" spans="11:19" ht="12.75" x14ac:dyDescent="0.2">
      <c r="K215" s="13"/>
      <c r="N215" s="13"/>
      <c r="O215" s="13"/>
      <c r="P215" s="13"/>
      <c r="S215" s="13"/>
    </row>
    <row r="216" spans="11:19" ht="12.75" x14ac:dyDescent="0.2">
      <c r="K216" s="13"/>
      <c r="N216" s="13"/>
      <c r="O216" s="13"/>
      <c r="P216" s="13"/>
      <c r="S216" s="13"/>
    </row>
    <row r="217" spans="11:19" ht="12.75" x14ac:dyDescent="0.2">
      <c r="K217" s="13"/>
      <c r="N217" s="13"/>
      <c r="O217" s="13"/>
      <c r="P217" s="13"/>
      <c r="S217" s="13"/>
    </row>
    <row r="218" spans="11:19" ht="12.75" x14ac:dyDescent="0.2">
      <c r="K218" s="13"/>
      <c r="N218" s="13"/>
      <c r="O218" s="13"/>
      <c r="P218" s="13"/>
      <c r="S218" s="13"/>
    </row>
    <row r="219" spans="11:19" ht="12.75" x14ac:dyDescent="0.2">
      <c r="K219" s="13"/>
      <c r="N219" s="13"/>
      <c r="O219" s="13"/>
      <c r="P219" s="13"/>
      <c r="S219" s="13"/>
    </row>
    <row r="220" spans="11:19" ht="12.75" x14ac:dyDescent="0.2">
      <c r="K220" s="13"/>
      <c r="N220" s="13"/>
      <c r="O220" s="13"/>
      <c r="P220" s="13"/>
      <c r="S220" s="13"/>
    </row>
    <row r="221" spans="11:19" ht="12.75" x14ac:dyDescent="0.2">
      <c r="K221" s="13"/>
      <c r="N221" s="13"/>
      <c r="O221" s="13"/>
      <c r="P221" s="13"/>
      <c r="S221" s="13"/>
    </row>
    <row r="222" spans="11:19" ht="12.75" x14ac:dyDescent="0.2">
      <c r="K222" s="13"/>
      <c r="N222" s="13"/>
      <c r="O222" s="13"/>
      <c r="P222" s="13"/>
      <c r="S222" s="13"/>
    </row>
    <row r="223" spans="11:19" ht="12.75" x14ac:dyDescent="0.2">
      <c r="K223" s="13"/>
      <c r="N223" s="13"/>
      <c r="O223" s="13"/>
      <c r="P223" s="13"/>
      <c r="S223" s="13"/>
    </row>
    <row r="224" spans="11:19" ht="12.75" x14ac:dyDescent="0.2">
      <c r="K224" s="13"/>
      <c r="N224" s="13"/>
      <c r="O224" s="13"/>
      <c r="P224" s="13"/>
      <c r="S224" s="13"/>
    </row>
    <row r="225" spans="11:19" ht="12.75" x14ac:dyDescent="0.2">
      <c r="K225" s="13"/>
      <c r="N225" s="13"/>
      <c r="O225" s="13"/>
      <c r="P225" s="13"/>
      <c r="S225" s="13"/>
    </row>
    <row r="226" spans="11:19" ht="12.75" x14ac:dyDescent="0.2">
      <c r="K226" s="13"/>
      <c r="N226" s="13"/>
      <c r="O226" s="13"/>
      <c r="P226" s="13"/>
      <c r="S226" s="13"/>
    </row>
    <row r="227" spans="11:19" ht="12.75" x14ac:dyDescent="0.2">
      <c r="K227" s="13"/>
      <c r="N227" s="13"/>
      <c r="O227" s="13"/>
      <c r="P227" s="13"/>
      <c r="S227" s="13"/>
    </row>
    <row r="228" spans="11:19" ht="12.75" x14ac:dyDescent="0.2">
      <c r="K228" s="13"/>
      <c r="N228" s="13"/>
      <c r="O228" s="13"/>
      <c r="P228" s="13"/>
      <c r="S228" s="13"/>
    </row>
    <row r="229" spans="11:19" ht="12.75" x14ac:dyDescent="0.2">
      <c r="K229" s="13"/>
      <c r="N229" s="13"/>
      <c r="O229" s="13"/>
      <c r="P229" s="13"/>
      <c r="S229" s="13"/>
    </row>
    <row r="230" spans="11:19" ht="12.75" x14ac:dyDescent="0.2">
      <c r="K230" s="13"/>
      <c r="N230" s="13"/>
      <c r="O230" s="13"/>
      <c r="P230" s="13"/>
      <c r="S230" s="13"/>
    </row>
    <row r="231" spans="11:19" ht="12.75" x14ac:dyDescent="0.2">
      <c r="K231" s="13"/>
      <c r="N231" s="13"/>
      <c r="O231" s="13"/>
      <c r="P231" s="13"/>
      <c r="S231" s="13"/>
    </row>
    <row r="232" spans="11:19" ht="12.75" x14ac:dyDescent="0.2">
      <c r="K232" s="13"/>
      <c r="N232" s="13"/>
      <c r="O232" s="13"/>
      <c r="P232" s="13"/>
      <c r="S232" s="13"/>
    </row>
    <row r="233" spans="11:19" ht="12.75" x14ac:dyDescent="0.2">
      <c r="K233" s="13"/>
      <c r="N233" s="13"/>
      <c r="O233" s="13"/>
      <c r="P233" s="13"/>
      <c r="S233" s="13"/>
    </row>
    <row r="234" spans="11:19" ht="12.75" x14ac:dyDescent="0.2">
      <c r="K234" s="13"/>
      <c r="N234" s="13"/>
      <c r="O234" s="13"/>
      <c r="P234" s="13"/>
      <c r="S234" s="13"/>
    </row>
    <row r="235" spans="11:19" ht="12.75" x14ac:dyDescent="0.2">
      <c r="K235" s="13"/>
      <c r="N235" s="13"/>
      <c r="O235" s="13"/>
      <c r="P235" s="13"/>
      <c r="S235" s="13"/>
    </row>
    <row r="236" spans="11:19" ht="12.75" x14ac:dyDescent="0.2">
      <c r="K236" s="13"/>
      <c r="N236" s="13"/>
      <c r="O236" s="13"/>
      <c r="P236" s="13"/>
      <c r="S236" s="13"/>
    </row>
    <row r="237" spans="11:19" ht="12.75" x14ac:dyDescent="0.2">
      <c r="K237" s="13"/>
      <c r="N237" s="13"/>
      <c r="O237" s="13"/>
      <c r="P237" s="13"/>
      <c r="S237" s="13"/>
    </row>
    <row r="238" spans="11:19" ht="12.75" x14ac:dyDescent="0.2">
      <c r="K238" s="13"/>
      <c r="N238" s="13"/>
      <c r="O238" s="13"/>
      <c r="P238" s="13"/>
      <c r="S238" s="13"/>
    </row>
    <row r="239" spans="11:19" ht="12.75" x14ac:dyDescent="0.2">
      <c r="K239" s="13"/>
      <c r="N239" s="13"/>
      <c r="O239" s="13"/>
      <c r="P239" s="13"/>
      <c r="S239" s="13"/>
    </row>
    <row r="240" spans="11:19" ht="12.75" x14ac:dyDescent="0.2">
      <c r="K240" s="13"/>
      <c r="N240" s="13"/>
      <c r="O240" s="13"/>
      <c r="P240" s="13"/>
      <c r="S240" s="13"/>
    </row>
    <row r="241" spans="11:19" ht="12.75" x14ac:dyDescent="0.2">
      <c r="K241" s="13"/>
      <c r="N241" s="13"/>
      <c r="O241" s="13"/>
      <c r="P241" s="13"/>
      <c r="S241" s="13"/>
    </row>
    <row r="242" spans="11:19" ht="12.75" x14ac:dyDescent="0.2">
      <c r="K242" s="13"/>
      <c r="N242" s="13"/>
      <c r="O242" s="13"/>
      <c r="P242" s="13"/>
      <c r="S242" s="13"/>
    </row>
    <row r="243" spans="11:19" ht="12.75" x14ac:dyDescent="0.2">
      <c r="K243" s="13"/>
      <c r="N243" s="13"/>
      <c r="O243" s="13"/>
      <c r="P243" s="13"/>
      <c r="S243" s="13"/>
    </row>
    <row r="244" spans="11:19" ht="12.75" x14ac:dyDescent="0.2">
      <c r="K244" s="13"/>
      <c r="N244" s="13"/>
      <c r="O244" s="13"/>
      <c r="P244" s="13"/>
      <c r="S244" s="13"/>
    </row>
    <row r="245" spans="11:19" ht="12.75" x14ac:dyDescent="0.2">
      <c r="K245" s="13"/>
      <c r="N245" s="13"/>
      <c r="O245" s="13"/>
      <c r="P245" s="13"/>
      <c r="S245" s="13"/>
    </row>
    <row r="246" spans="11:19" ht="12.75" x14ac:dyDescent="0.2">
      <c r="K246" s="13"/>
      <c r="N246" s="13"/>
      <c r="O246" s="13"/>
      <c r="P246" s="13"/>
      <c r="S246" s="13"/>
    </row>
    <row r="247" spans="11:19" ht="12.75" x14ac:dyDescent="0.2">
      <c r="K247" s="13"/>
      <c r="N247" s="13"/>
      <c r="O247" s="13"/>
      <c r="P247" s="13"/>
      <c r="S247" s="13"/>
    </row>
    <row r="248" spans="11:19" ht="12.75" x14ac:dyDescent="0.2">
      <c r="K248" s="13"/>
      <c r="N248" s="13"/>
      <c r="O248" s="13"/>
      <c r="P248" s="13"/>
      <c r="S248" s="13"/>
    </row>
    <row r="249" spans="11:19" ht="12.75" x14ac:dyDescent="0.2">
      <c r="K249" s="13"/>
      <c r="N249" s="13"/>
      <c r="O249" s="13"/>
      <c r="P249" s="13"/>
      <c r="S249" s="13"/>
    </row>
    <row r="250" spans="11:19" ht="12.75" x14ac:dyDescent="0.2">
      <c r="K250" s="13"/>
      <c r="N250" s="13"/>
      <c r="O250" s="13"/>
      <c r="P250" s="13"/>
      <c r="S250" s="13"/>
    </row>
    <row r="251" spans="11:19" ht="12.75" x14ac:dyDescent="0.2">
      <c r="K251" s="13"/>
      <c r="N251" s="13"/>
      <c r="O251" s="13"/>
      <c r="P251" s="13"/>
      <c r="S251" s="13"/>
    </row>
    <row r="252" spans="11:19" ht="12.75" x14ac:dyDescent="0.2">
      <c r="K252" s="13"/>
      <c r="N252" s="13"/>
      <c r="O252" s="13"/>
      <c r="P252" s="13"/>
      <c r="S252" s="13"/>
    </row>
    <row r="253" spans="11:19" ht="12.75" x14ac:dyDescent="0.2">
      <c r="K253" s="13"/>
      <c r="N253" s="13"/>
      <c r="O253" s="13"/>
      <c r="P253" s="13"/>
      <c r="S253" s="13"/>
    </row>
    <row r="254" spans="11:19" ht="12.75" x14ac:dyDescent="0.2">
      <c r="K254" s="13"/>
      <c r="N254" s="13"/>
      <c r="O254" s="13"/>
      <c r="P254" s="13"/>
      <c r="S254" s="13"/>
    </row>
    <row r="255" spans="11:19" ht="12.75" x14ac:dyDescent="0.2">
      <c r="K255" s="13"/>
      <c r="N255" s="13"/>
      <c r="O255" s="13"/>
      <c r="P255" s="13"/>
      <c r="S255" s="13"/>
    </row>
    <row r="256" spans="11:19" ht="12.75" x14ac:dyDescent="0.2">
      <c r="K256" s="13"/>
      <c r="N256" s="13"/>
      <c r="O256" s="13"/>
      <c r="P256" s="13"/>
      <c r="S256" s="13"/>
    </row>
    <row r="257" spans="11:19" ht="12.75" x14ac:dyDescent="0.2">
      <c r="K257" s="13"/>
      <c r="N257" s="13"/>
      <c r="O257" s="13"/>
      <c r="P257" s="13"/>
      <c r="S257" s="13"/>
    </row>
    <row r="258" spans="11:19" ht="12.75" x14ac:dyDescent="0.2">
      <c r="K258" s="13"/>
      <c r="N258" s="13"/>
      <c r="O258" s="13"/>
      <c r="P258" s="13"/>
      <c r="S258" s="13"/>
    </row>
    <row r="259" spans="11:19" ht="12.75" x14ac:dyDescent="0.2">
      <c r="K259" s="13"/>
      <c r="N259" s="13"/>
      <c r="O259" s="13"/>
      <c r="P259" s="13"/>
      <c r="S259" s="13"/>
    </row>
    <row r="260" spans="11:19" ht="12.75" x14ac:dyDescent="0.2">
      <c r="K260" s="13"/>
      <c r="N260" s="13"/>
      <c r="O260" s="13"/>
      <c r="P260" s="13"/>
      <c r="S260" s="13"/>
    </row>
    <row r="261" spans="11:19" ht="12.75" x14ac:dyDescent="0.2">
      <c r="K261" s="13"/>
      <c r="N261" s="13"/>
      <c r="O261" s="13"/>
      <c r="P261" s="13"/>
      <c r="S261" s="13"/>
    </row>
    <row r="262" spans="11:19" ht="12.75" x14ac:dyDescent="0.2">
      <c r="K262" s="13"/>
      <c r="N262" s="13"/>
      <c r="O262" s="13"/>
      <c r="P262" s="13"/>
      <c r="S262" s="13"/>
    </row>
    <row r="263" spans="11:19" ht="12.75" x14ac:dyDescent="0.2">
      <c r="K263" s="13"/>
      <c r="N263" s="13"/>
      <c r="O263" s="13"/>
      <c r="P263" s="13"/>
      <c r="S263" s="13"/>
    </row>
    <row r="264" spans="11:19" ht="12.75" x14ac:dyDescent="0.2">
      <c r="K264" s="13"/>
      <c r="N264" s="13"/>
      <c r="O264" s="13"/>
      <c r="P264" s="13"/>
      <c r="S264" s="13"/>
    </row>
    <row r="265" spans="11:19" ht="12.75" x14ac:dyDescent="0.2">
      <c r="K265" s="13"/>
      <c r="N265" s="13"/>
      <c r="O265" s="13"/>
      <c r="P265" s="13"/>
      <c r="S265" s="13"/>
    </row>
    <row r="266" spans="11:19" ht="12.75" x14ac:dyDescent="0.2">
      <c r="K266" s="13"/>
      <c r="N266" s="13"/>
      <c r="O266" s="13"/>
      <c r="P266" s="13"/>
      <c r="S266" s="13"/>
    </row>
    <row r="267" spans="11:19" ht="12.75" x14ac:dyDescent="0.2">
      <c r="K267" s="13"/>
      <c r="N267" s="13"/>
      <c r="O267" s="13"/>
      <c r="P267" s="13"/>
      <c r="S267" s="13"/>
    </row>
    <row r="268" spans="11:19" ht="12.75" x14ac:dyDescent="0.2">
      <c r="K268" s="13"/>
      <c r="N268" s="13"/>
      <c r="O268" s="13"/>
      <c r="P268" s="13"/>
      <c r="S268" s="13"/>
    </row>
    <row r="269" spans="11:19" ht="12.75" x14ac:dyDescent="0.2">
      <c r="K269" s="13"/>
      <c r="N269" s="13"/>
      <c r="O269" s="13"/>
      <c r="P269" s="13"/>
      <c r="S269" s="13"/>
    </row>
    <row r="270" spans="11:19" ht="12.75" x14ac:dyDescent="0.2">
      <c r="K270" s="13"/>
      <c r="N270" s="13"/>
      <c r="O270" s="13"/>
      <c r="P270" s="13"/>
      <c r="S270" s="13"/>
    </row>
    <row r="271" spans="11:19" ht="12.75" x14ac:dyDescent="0.2">
      <c r="K271" s="13"/>
      <c r="N271" s="13"/>
      <c r="O271" s="13"/>
      <c r="P271" s="13"/>
      <c r="S271" s="13"/>
    </row>
    <row r="272" spans="11:19" ht="12.75" x14ac:dyDescent="0.2">
      <c r="K272" s="13"/>
      <c r="N272" s="13"/>
      <c r="O272" s="13"/>
      <c r="P272" s="13"/>
      <c r="S272" s="13"/>
    </row>
    <row r="273" spans="11:19" ht="12.75" x14ac:dyDescent="0.2">
      <c r="K273" s="13"/>
      <c r="N273" s="13"/>
      <c r="O273" s="13"/>
      <c r="P273" s="13"/>
      <c r="S273" s="13"/>
    </row>
    <row r="274" spans="11:19" ht="12.75" x14ac:dyDescent="0.2">
      <c r="K274" s="13"/>
      <c r="N274" s="13"/>
      <c r="O274" s="13"/>
      <c r="P274" s="13"/>
      <c r="S274" s="13"/>
    </row>
    <row r="275" spans="11:19" ht="12.75" x14ac:dyDescent="0.2">
      <c r="K275" s="13"/>
      <c r="N275" s="13"/>
      <c r="O275" s="13"/>
      <c r="P275" s="13"/>
      <c r="S275" s="13"/>
    </row>
    <row r="276" spans="11:19" ht="12.75" x14ac:dyDescent="0.2">
      <c r="K276" s="13"/>
      <c r="N276" s="13"/>
      <c r="O276" s="13"/>
      <c r="P276" s="13"/>
      <c r="S276" s="13"/>
    </row>
    <row r="277" spans="11:19" ht="12.75" x14ac:dyDescent="0.2">
      <c r="K277" s="13"/>
      <c r="N277" s="13"/>
      <c r="O277" s="13"/>
      <c r="P277" s="13"/>
      <c r="S277" s="13"/>
    </row>
    <row r="278" spans="11:19" ht="12.75" x14ac:dyDescent="0.2">
      <c r="K278" s="13"/>
      <c r="N278" s="13"/>
      <c r="O278" s="13"/>
      <c r="P278" s="13"/>
      <c r="S278" s="13"/>
    </row>
    <row r="279" spans="11:19" ht="12.75" x14ac:dyDescent="0.2">
      <c r="K279" s="13"/>
      <c r="N279" s="13"/>
      <c r="O279" s="13"/>
      <c r="P279" s="13"/>
      <c r="S279" s="13"/>
    </row>
    <row r="280" spans="11:19" ht="12.75" x14ac:dyDescent="0.2">
      <c r="K280" s="13"/>
      <c r="N280" s="13"/>
      <c r="O280" s="13"/>
      <c r="P280" s="13"/>
      <c r="S280" s="13"/>
    </row>
    <row r="281" spans="11:19" ht="12.75" x14ac:dyDescent="0.2">
      <c r="K281" s="13"/>
      <c r="N281" s="13"/>
      <c r="O281" s="13"/>
      <c r="P281" s="13"/>
      <c r="S281" s="13"/>
    </row>
    <row r="282" spans="11:19" ht="12.75" x14ac:dyDescent="0.2">
      <c r="K282" s="13"/>
      <c r="N282" s="13"/>
      <c r="O282" s="13"/>
      <c r="P282" s="13"/>
      <c r="S282" s="13"/>
    </row>
    <row r="283" spans="11:19" ht="12.75" x14ac:dyDescent="0.2">
      <c r="K283" s="13"/>
      <c r="N283" s="13"/>
      <c r="O283" s="13"/>
      <c r="P283" s="13"/>
      <c r="S283" s="13"/>
    </row>
    <row r="284" spans="11:19" ht="12.75" x14ac:dyDescent="0.2">
      <c r="K284" s="13"/>
      <c r="N284" s="13"/>
      <c r="O284" s="13"/>
      <c r="P284" s="13"/>
      <c r="S284" s="13"/>
    </row>
    <row r="285" spans="11:19" ht="12.75" x14ac:dyDescent="0.2">
      <c r="K285" s="13"/>
      <c r="N285" s="13"/>
      <c r="O285" s="13"/>
      <c r="P285" s="13"/>
      <c r="S285" s="13"/>
    </row>
    <row r="286" spans="11:19" ht="12.75" x14ac:dyDescent="0.2">
      <c r="K286" s="13"/>
      <c r="N286" s="13"/>
      <c r="O286" s="13"/>
      <c r="P286" s="13"/>
      <c r="S286" s="13"/>
    </row>
    <row r="287" spans="11:19" ht="12.75" x14ac:dyDescent="0.2">
      <c r="K287" s="13"/>
      <c r="N287" s="13"/>
      <c r="O287" s="13"/>
      <c r="P287" s="13"/>
      <c r="S287" s="13"/>
    </row>
    <row r="288" spans="11:19" ht="12.75" x14ac:dyDescent="0.2">
      <c r="K288" s="13"/>
      <c r="N288" s="13"/>
      <c r="O288" s="13"/>
      <c r="P288" s="13"/>
      <c r="S288" s="13"/>
    </row>
    <row r="289" spans="11:19" ht="12.75" x14ac:dyDescent="0.2">
      <c r="K289" s="13"/>
      <c r="N289" s="13"/>
      <c r="O289" s="13"/>
      <c r="P289" s="13"/>
      <c r="S289" s="13"/>
    </row>
    <row r="290" spans="11:19" ht="12.75" x14ac:dyDescent="0.2">
      <c r="K290" s="13"/>
      <c r="N290" s="13"/>
      <c r="O290" s="13"/>
      <c r="P290" s="13"/>
      <c r="S290" s="13"/>
    </row>
    <row r="291" spans="11:19" ht="12.75" x14ac:dyDescent="0.2">
      <c r="K291" s="13"/>
      <c r="N291" s="13"/>
      <c r="O291" s="13"/>
      <c r="P291" s="13"/>
      <c r="S291" s="13"/>
    </row>
    <row r="292" spans="11:19" ht="12.75" x14ac:dyDescent="0.2">
      <c r="K292" s="13"/>
      <c r="N292" s="13"/>
      <c r="O292" s="13"/>
      <c r="P292" s="13"/>
      <c r="S292" s="13"/>
    </row>
    <row r="293" spans="11:19" ht="12.75" x14ac:dyDescent="0.2">
      <c r="K293" s="13"/>
      <c r="N293" s="13"/>
      <c r="O293" s="13"/>
      <c r="P293" s="13"/>
      <c r="S293" s="13"/>
    </row>
    <row r="294" spans="11:19" ht="12.75" x14ac:dyDescent="0.2">
      <c r="K294" s="13"/>
      <c r="N294" s="13"/>
      <c r="O294" s="13"/>
      <c r="P294" s="13"/>
      <c r="S294" s="13"/>
    </row>
    <row r="295" spans="11:19" ht="12.75" x14ac:dyDescent="0.2">
      <c r="K295" s="13"/>
      <c r="N295" s="13"/>
      <c r="O295" s="13"/>
      <c r="P295" s="13"/>
      <c r="S295" s="13"/>
    </row>
    <row r="296" spans="11:19" ht="12.75" x14ac:dyDescent="0.2">
      <c r="K296" s="13"/>
      <c r="N296" s="13"/>
      <c r="O296" s="13"/>
      <c r="P296" s="13"/>
      <c r="S296" s="13"/>
    </row>
    <row r="297" spans="11:19" ht="12.75" x14ac:dyDescent="0.2">
      <c r="K297" s="13"/>
      <c r="N297" s="13"/>
      <c r="O297" s="13"/>
      <c r="P297" s="13"/>
      <c r="S297" s="13"/>
    </row>
    <row r="298" spans="11:19" ht="12.75" x14ac:dyDescent="0.2">
      <c r="K298" s="13"/>
      <c r="N298" s="13"/>
      <c r="O298" s="13"/>
      <c r="P298" s="13"/>
      <c r="S298" s="13"/>
    </row>
    <row r="299" spans="11:19" ht="12.75" x14ac:dyDescent="0.2">
      <c r="K299" s="13"/>
      <c r="N299" s="13"/>
      <c r="O299" s="13"/>
      <c r="P299" s="13"/>
      <c r="S299" s="13"/>
    </row>
    <row r="300" spans="11:19" ht="12.75" x14ac:dyDescent="0.2">
      <c r="K300" s="13"/>
      <c r="N300" s="13"/>
      <c r="O300" s="13"/>
      <c r="P300" s="13"/>
      <c r="S300" s="13"/>
    </row>
    <row r="301" spans="11:19" ht="12.75" x14ac:dyDescent="0.2">
      <c r="K301" s="13"/>
      <c r="N301" s="13"/>
      <c r="O301" s="13"/>
      <c r="P301" s="13"/>
      <c r="S301" s="13"/>
    </row>
    <row r="302" spans="11:19" ht="12.75" x14ac:dyDescent="0.2">
      <c r="K302" s="13"/>
      <c r="N302" s="13"/>
      <c r="O302" s="13"/>
      <c r="P302" s="13"/>
      <c r="S302" s="13"/>
    </row>
    <row r="303" spans="11:19" ht="12.75" x14ac:dyDescent="0.2">
      <c r="K303" s="13"/>
      <c r="N303" s="13"/>
      <c r="O303" s="13"/>
      <c r="P303" s="13"/>
      <c r="S303" s="13"/>
    </row>
    <row r="304" spans="11:19" ht="12.75" x14ac:dyDescent="0.2">
      <c r="K304" s="13"/>
      <c r="N304" s="13"/>
      <c r="O304" s="13"/>
      <c r="P304" s="13"/>
      <c r="S304" s="13"/>
    </row>
    <row r="305" spans="11:19" ht="12.75" x14ac:dyDescent="0.2">
      <c r="K305" s="13"/>
      <c r="N305" s="13"/>
      <c r="O305" s="13"/>
      <c r="P305" s="13"/>
      <c r="S305" s="13"/>
    </row>
    <row r="306" spans="11:19" ht="12.75" x14ac:dyDescent="0.2">
      <c r="K306" s="13"/>
      <c r="N306" s="13"/>
      <c r="O306" s="13"/>
      <c r="P306" s="13"/>
      <c r="S306" s="13"/>
    </row>
    <row r="307" spans="11:19" ht="12.75" x14ac:dyDescent="0.2">
      <c r="K307" s="13"/>
      <c r="N307" s="13"/>
      <c r="O307" s="13"/>
      <c r="P307" s="13"/>
      <c r="S307" s="13"/>
    </row>
    <row r="308" spans="11:19" ht="12.75" x14ac:dyDescent="0.2">
      <c r="K308" s="13"/>
      <c r="N308" s="13"/>
      <c r="O308" s="13"/>
      <c r="P308" s="13"/>
      <c r="S308" s="13"/>
    </row>
    <row r="309" spans="11:19" ht="12.75" x14ac:dyDescent="0.2">
      <c r="K309" s="13"/>
      <c r="N309" s="13"/>
      <c r="O309" s="13"/>
      <c r="P309" s="13"/>
      <c r="S309" s="13"/>
    </row>
    <row r="310" spans="11:19" ht="12.75" x14ac:dyDescent="0.2">
      <c r="K310" s="13"/>
      <c r="N310" s="13"/>
      <c r="O310" s="13"/>
      <c r="P310" s="13"/>
      <c r="S310" s="13"/>
    </row>
    <row r="311" spans="11:19" ht="12.75" x14ac:dyDescent="0.2">
      <c r="K311" s="13"/>
      <c r="N311" s="13"/>
      <c r="O311" s="13"/>
      <c r="P311" s="13"/>
      <c r="S311" s="13"/>
    </row>
    <row r="312" spans="11:19" ht="12.75" x14ac:dyDescent="0.2">
      <c r="K312" s="13"/>
      <c r="N312" s="13"/>
      <c r="O312" s="13"/>
      <c r="P312" s="13"/>
      <c r="S312" s="13"/>
    </row>
    <row r="313" spans="11:19" ht="12.75" x14ac:dyDescent="0.2">
      <c r="K313" s="13"/>
      <c r="N313" s="13"/>
      <c r="O313" s="13"/>
      <c r="P313" s="13"/>
      <c r="S313" s="13"/>
    </row>
    <row r="314" spans="11:19" ht="12.75" x14ac:dyDescent="0.2">
      <c r="K314" s="13"/>
      <c r="N314" s="13"/>
      <c r="O314" s="13"/>
      <c r="P314" s="13"/>
      <c r="S314" s="13"/>
    </row>
    <row r="315" spans="11:19" ht="12.75" x14ac:dyDescent="0.2">
      <c r="K315" s="13"/>
      <c r="N315" s="13"/>
      <c r="O315" s="13"/>
      <c r="P315" s="13"/>
      <c r="S315" s="13"/>
    </row>
    <row r="316" spans="11:19" ht="12.75" x14ac:dyDescent="0.2">
      <c r="K316" s="13"/>
      <c r="N316" s="13"/>
      <c r="O316" s="13"/>
      <c r="P316" s="13"/>
      <c r="S316" s="13"/>
    </row>
    <row r="317" spans="11:19" ht="12.75" x14ac:dyDescent="0.2">
      <c r="K317" s="13"/>
      <c r="N317" s="13"/>
      <c r="O317" s="13"/>
      <c r="P317" s="13"/>
      <c r="S317" s="13"/>
    </row>
    <row r="318" spans="11:19" ht="12.75" x14ac:dyDescent="0.2">
      <c r="K318" s="13"/>
      <c r="N318" s="13"/>
      <c r="O318" s="13"/>
      <c r="P318" s="13"/>
      <c r="S318" s="13"/>
    </row>
    <row r="319" spans="11:19" ht="12.75" x14ac:dyDescent="0.2">
      <c r="K319" s="13"/>
      <c r="N319" s="13"/>
      <c r="O319" s="13"/>
      <c r="P319" s="13"/>
      <c r="S319" s="13"/>
    </row>
    <row r="320" spans="11:19" ht="12.75" x14ac:dyDescent="0.2">
      <c r="K320" s="13"/>
      <c r="N320" s="13"/>
      <c r="O320" s="13"/>
      <c r="P320" s="13"/>
      <c r="S320" s="13"/>
    </row>
    <row r="321" spans="11:19" ht="12.75" x14ac:dyDescent="0.2">
      <c r="K321" s="13"/>
      <c r="N321" s="13"/>
      <c r="O321" s="13"/>
      <c r="P321" s="13"/>
      <c r="S321" s="13"/>
    </row>
    <row r="322" spans="11:19" ht="12.75" x14ac:dyDescent="0.2">
      <c r="K322" s="13"/>
      <c r="N322" s="13"/>
      <c r="O322" s="13"/>
      <c r="P322" s="13"/>
      <c r="S322" s="13"/>
    </row>
    <row r="323" spans="11:19" ht="12.75" x14ac:dyDescent="0.2">
      <c r="K323" s="13"/>
      <c r="N323" s="13"/>
      <c r="O323" s="13"/>
      <c r="P323" s="13"/>
      <c r="S323" s="13"/>
    </row>
    <row r="324" spans="11:19" ht="12.75" x14ac:dyDescent="0.2">
      <c r="K324" s="13"/>
      <c r="N324" s="13"/>
      <c r="O324" s="13"/>
      <c r="P324" s="13"/>
      <c r="S324" s="13"/>
    </row>
    <row r="325" spans="11:19" ht="12.75" x14ac:dyDescent="0.2">
      <c r="K325" s="13"/>
      <c r="N325" s="13"/>
      <c r="O325" s="13"/>
      <c r="P325" s="13"/>
      <c r="S325" s="13"/>
    </row>
    <row r="326" spans="11:19" ht="12.75" x14ac:dyDescent="0.2">
      <c r="K326" s="13"/>
      <c r="N326" s="13"/>
      <c r="O326" s="13"/>
      <c r="P326" s="13"/>
      <c r="S326" s="13"/>
    </row>
    <row r="327" spans="11:19" ht="12.75" x14ac:dyDescent="0.2">
      <c r="K327" s="13"/>
      <c r="N327" s="13"/>
      <c r="O327" s="13"/>
      <c r="P327" s="13"/>
      <c r="S327" s="13"/>
    </row>
    <row r="328" spans="11:19" ht="12.75" x14ac:dyDescent="0.2">
      <c r="K328" s="13"/>
      <c r="N328" s="13"/>
      <c r="O328" s="13"/>
      <c r="P328" s="13"/>
      <c r="S328" s="13"/>
    </row>
    <row r="329" spans="11:19" ht="12.75" x14ac:dyDescent="0.2">
      <c r="K329" s="13"/>
      <c r="N329" s="13"/>
      <c r="O329" s="13"/>
      <c r="P329" s="13"/>
      <c r="S329" s="13"/>
    </row>
    <row r="330" spans="11:19" ht="12.75" x14ac:dyDescent="0.2">
      <c r="K330" s="13"/>
      <c r="N330" s="13"/>
      <c r="O330" s="13"/>
      <c r="P330" s="13"/>
      <c r="S330" s="13"/>
    </row>
    <row r="331" spans="11:19" ht="12.75" x14ac:dyDescent="0.2">
      <c r="K331" s="13"/>
      <c r="N331" s="13"/>
      <c r="O331" s="13"/>
      <c r="P331" s="13"/>
      <c r="S331" s="13"/>
    </row>
    <row r="332" spans="11:19" ht="12.75" x14ac:dyDescent="0.2">
      <c r="K332" s="13"/>
      <c r="N332" s="13"/>
      <c r="O332" s="13"/>
      <c r="P332" s="13"/>
      <c r="S332" s="13"/>
    </row>
    <row r="333" spans="11:19" ht="12.75" x14ac:dyDescent="0.2">
      <c r="K333" s="13"/>
      <c r="N333" s="13"/>
      <c r="O333" s="13"/>
      <c r="P333" s="13"/>
      <c r="S333" s="13"/>
    </row>
    <row r="334" spans="11:19" ht="12.75" x14ac:dyDescent="0.2">
      <c r="K334" s="13"/>
      <c r="N334" s="13"/>
      <c r="O334" s="13"/>
      <c r="P334" s="13"/>
      <c r="S334" s="13"/>
    </row>
    <row r="335" spans="11:19" ht="12.75" x14ac:dyDescent="0.2">
      <c r="K335" s="13"/>
      <c r="N335" s="13"/>
      <c r="O335" s="13"/>
      <c r="P335" s="13"/>
      <c r="S335" s="13"/>
    </row>
    <row r="336" spans="11:19" ht="12.75" x14ac:dyDescent="0.2">
      <c r="K336" s="13"/>
      <c r="N336" s="13"/>
      <c r="O336" s="13"/>
      <c r="P336" s="13"/>
      <c r="S336" s="13"/>
    </row>
    <row r="337" spans="11:19" ht="12.75" x14ac:dyDescent="0.2">
      <c r="K337" s="13"/>
      <c r="N337" s="13"/>
      <c r="O337" s="13"/>
      <c r="P337" s="13"/>
      <c r="S337" s="13"/>
    </row>
    <row r="338" spans="11:19" ht="12.75" x14ac:dyDescent="0.2">
      <c r="K338" s="13"/>
      <c r="N338" s="13"/>
      <c r="O338" s="13"/>
      <c r="P338" s="13"/>
      <c r="S338" s="13"/>
    </row>
    <row r="339" spans="11:19" ht="12.75" x14ac:dyDescent="0.2">
      <c r="K339" s="13"/>
      <c r="N339" s="13"/>
      <c r="O339" s="13"/>
      <c r="P339" s="13"/>
      <c r="S339" s="13"/>
    </row>
    <row r="340" spans="11:19" ht="12.75" x14ac:dyDescent="0.2">
      <c r="K340" s="13"/>
      <c r="N340" s="13"/>
      <c r="O340" s="13"/>
      <c r="P340" s="13"/>
      <c r="S340" s="13"/>
    </row>
    <row r="341" spans="11:19" ht="12.75" x14ac:dyDescent="0.2">
      <c r="K341" s="13"/>
      <c r="N341" s="13"/>
      <c r="O341" s="13"/>
      <c r="P341" s="13"/>
      <c r="S341" s="13"/>
    </row>
    <row r="342" spans="11:19" ht="12.75" x14ac:dyDescent="0.2">
      <c r="K342" s="13"/>
      <c r="N342" s="13"/>
      <c r="O342" s="13"/>
      <c r="P342" s="13"/>
      <c r="S342" s="13"/>
    </row>
    <row r="343" spans="11:19" ht="12.75" x14ac:dyDescent="0.2">
      <c r="K343" s="13"/>
      <c r="N343" s="13"/>
      <c r="O343" s="13"/>
      <c r="P343" s="13"/>
      <c r="S343" s="13"/>
    </row>
    <row r="344" spans="11:19" ht="12.75" x14ac:dyDescent="0.2">
      <c r="K344" s="13"/>
      <c r="N344" s="13"/>
      <c r="O344" s="13"/>
      <c r="P344" s="13"/>
      <c r="S344" s="13"/>
    </row>
    <row r="345" spans="11:19" ht="12.75" x14ac:dyDescent="0.2">
      <c r="K345" s="13"/>
      <c r="N345" s="13"/>
      <c r="O345" s="13"/>
      <c r="P345" s="13"/>
      <c r="S345" s="13"/>
    </row>
    <row r="346" spans="11:19" ht="12.75" x14ac:dyDescent="0.2">
      <c r="K346" s="13"/>
      <c r="N346" s="13"/>
      <c r="O346" s="13"/>
      <c r="P346" s="13"/>
      <c r="S346" s="13"/>
    </row>
    <row r="347" spans="11:19" ht="12.75" x14ac:dyDescent="0.2">
      <c r="K347" s="13"/>
      <c r="N347" s="13"/>
      <c r="O347" s="13"/>
      <c r="P347" s="13"/>
      <c r="S347" s="13"/>
    </row>
    <row r="348" spans="11:19" ht="12.75" x14ac:dyDescent="0.2">
      <c r="K348" s="13"/>
      <c r="N348" s="13"/>
      <c r="O348" s="13"/>
      <c r="P348" s="13"/>
      <c r="S348" s="13"/>
    </row>
    <row r="349" spans="11:19" ht="12.75" x14ac:dyDescent="0.2">
      <c r="K349" s="13"/>
      <c r="N349" s="13"/>
      <c r="O349" s="13"/>
      <c r="P349" s="13"/>
      <c r="S349" s="13"/>
    </row>
    <row r="350" spans="11:19" ht="12.75" x14ac:dyDescent="0.2">
      <c r="K350" s="13"/>
      <c r="N350" s="13"/>
      <c r="O350" s="13"/>
      <c r="P350" s="13"/>
      <c r="S350" s="13"/>
    </row>
    <row r="351" spans="11:19" ht="12.75" x14ac:dyDescent="0.2">
      <c r="K351" s="13"/>
      <c r="N351" s="13"/>
      <c r="O351" s="13"/>
      <c r="P351" s="13"/>
      <c r="S351" s="13"/>
    </row>
    <row r="352" spans="11:19" ht="12.75" x14ac:dyDescent="0.2">
      <c r="K352" s="13"/>
      <c r="N352" s="13"/>
      <c r="O352" s="13"/>
      <c r="P352" s="13"/>
      <c r="S352" s="13"/>
    </row>
    <row r="353" spans="11:19" ht="12.75" x14ac:dyDescent="0.2">
      <c r="K353" s="13"/>
      <c r="N353" s="13"/>
      <c r="O353" s="13"/>
      <c r="P353" s="13"/>
      <c r="S353" s="13"/>
    </row>
    <row r="354" spans="11:19" ht="12.75" x14ac:dyDescent="0.2">
      <c r="K354" s="13"/>
      <c r="N354" s="13"/>
      <c r="O354" s="13"/>
      <c r="P354" s="13"/>
      <c r="S354" s="13"/>
    </row>
    <row r="355" spans="11:19" ht="12.75" x14ac:dyDescent="0.2">
      <c r="K355" s="13"/>
      <c r="N355" s="13"/>
      <c r="O355" s="13"/>
      <c r="P355" s="13"/>
      <c r="S355" s="13"/>
    </row>
    <row r="356" spans="11:19" ht="12.75" x14ac:dyDescent="0.2">
      <c r="K356" s="13"/>
      <c r="N356" s="13"/>
      <c r="O356" s="13"/>
      <c r="P356" s="13"/>
      <c r="S356" s="13"/>
    </row>
    <row r="357" spans="11:19" ht="12.75" x14ac:dyDescent="0.2">
      <c r="K357" s="13"/>
      <c r="N357" s="13"/>
      <c r="O357" s="13"/>
      <c r="P357" s="13"/>
      <c r="S357" s="13"/>
    </row>
    <row r="358" spans="11:19" ht="12.75" x14ac:dyDescent="0.2">
      <c r="K358" s="13"/>
      <c r="N358" s="13"/>
      <c r="O358" s="13"/>
      <c r="P358" s="13"/>
      <c r="S358" s="13"/>
    </row>
    <row r="359" spans="11:19" ht="12.75" x14ac:dyDescent="0.2">
      <c r="K359" s="13"/>
      <c r="N359" s="13"/>
      <c r="O359" s="13"/>
      <c r="P359" s="13"/>
      <c r="S359" s="13"/>
    </row>
    <row r="360" spans="11:19" ht="12.75" x14ac:dyDescent="0.2">
      <c r="K360" s="13"/>
      <c r="N360" s="13"/>
      <c r="O360" s="13"/>
      <c r="P360" s="13"/>
      <c r="S360" s="13"/>
    </row>
    <row r="361" spans="11:19" ht="12.75" x14ac:dyDescent="0.2">
      <c r="K361" s="13"/>
      <c r="N361" s="13"/>
      <c r="O361" s="13"/>
      <c r="P361" s="13"/>
      <c r="S361" s="13"/>
    </row>
    <row r="362" spans="11:19" ht="12.75" x14ac:dyDescent="0.2">
      <c r="K362" s="13"/>
      <c r="N362" s="13"/>
      <c r="O362" s="13"/>
      <c r="P362" s="13"/>
      <c r="S362" s="13"/>
    </row>
    <row r="363" spans="11:19" ht="12.75" x14ac:dyDescent="0.2">
      <c r="K363" s="13"/>
      <c r="N363" s="13"/>
      <c r="O363" s="13"/>
      <c r="P363" s="13"/>
      <c r="S363" s="13"/>
    </row>
    <row r="364" spans="11:19" ht="12.75" x14ac:dyDescent="0.2">
      <c r="K364" s="13"/>
      <c r="N364" s="13"/>
      <c r="O364" s="13"/>
      <c r="P364" s="13"/>
      <c r="S364" s="13"/>
    </row>
    <row r="365" spans="11:19" ht="12.75" x14ac:dyDescent="0.2">
      <c r="K365" s="13"/>
      <c r="N365" s="13"/>
      <c r="O365" s="13"/>
      <c r="P365" s="13"/>
      <c r="S365" s="13"/>
    </row>
    <row r="366" spans="11:19" ht="12.75" x14ac:dyDescent="0.2">
      <c r="K366" s="13"/>
      <c r="N366" s="13"/>
      <c r="O366" s="13"/>
      <c r="P366" s="13"/>
      <c r="S366" s="13"/>
    </row>
    <row r="367" spans="11:19" ht="12.75" x14ac:dyDescent="0.2">
      <c r="K367" s="13"/>
      <c r="N367" s="13"/>
      <c r="O367" s="13"/>
      <c r="P367" s="13"/>
      <c r="S367" s="13"/>
    </row>
    <row r="368" spans="11:19" ht="12.75" x14ac:dyDescent="0.2">
      <c r="K368" s="13"/>
      <c r="N368" s="13"/>
      <c r="O368" s="13"/>
      <c r="P368" s="13"/>
      <c r="S368" s="13"/>
    </row>
    <row r="369" spans="11:19" ht="12.75" x14ac:dyDescent="0.2">
      <c r="K369" s="13"/>
      <c r="N369" s="13"/>
      <c r="O369" s="13"/>
      <c r="P369" s="13"/>
      <c r="S369" s="13"/>
    </row>
    <row r="370" spans="11:19" ht="12.75" x14ac:dyDescent="0.2">
      <c r="K370" s="13"/>
      <c r="N370" s="13"/>
      <c r="O370" s="13"/>
      <c r="P370" s="13"/>
      <c r="S370" s="13"/>
    </row>
    <row r="371" spans="11:19" ht="12.75" x14ac:dyDescent="0.2">
      <c r="K371" s="13"/>
      <c r="N371" s="13"/>
      <c r="O371" s="13"/>
      <c r="P371" s="13"/>
      <c r="S371" s="13"/>
    </row>
    <row r="372" spans="11:19" ht="12.75" x14ac:dyDescent="0.2">
      <c r="K372" s="13"/>
      <c r="N372" s="13"/>
      <c r="O372" s="13"/>
      <c r="P372" s="13"/>
      <c r="S372" s="13"/>
    </row>
    <row r="373" spans="11:19" ht="12.75" x14ac:dyDescent="0.2">
      <c r="K373" s="13"/>
      <c r="N373" s="13"/>
      <c r="O373" s="13"/>
      <c r="P373" s="13"/>
      <c r="S373" s="13"/>
    </row>
    <row r="374" spans="11:19" ht="12.75" x14ac:dyDescent="0.2">
      <c r="K374" s="13"/>
      <c r="N374" s="13"/>
      <c r="O374" s="13"/>
      <c r="P374" s="13"/>
      <c r="S374" s="13"/>
    </row>
    <row r="375" spans="11:19" ht="12.75" x14ac:dyDescent="0.2">
      <c r="K375" s="13"/>
      <c r="N375" s="13"/>
      <c r="O375" s="13"/>
      <c r="P375" s="13"/>
      <c r="S375" s="13"/>
    </row>
    <row r="376" spans="11:19" ht="12.75" x14ac:dyDescent="0.2">
      <c r="K376" s="13"/>
      <c r="N376" s="13"/>
      <c r="O376" s="13"/>
      <c r="P376" s="13"/>
      <c r="S376" s="13"/>
    </row>
    <row r="377" spans="11:19" ht="12.75" x14ac:dyDescent="0.2">
      <c r="K377" s="13"/>
      <c r="N377" s="13"/>
      <c r="O377" s="13"/>
      <c r="P377" s="13"/>
      <c r="S377" s="13"/>
    </row>
    <row r="378" spans="11:19" ht="12.75" x14ac:dyDescent="0.2">
      <c r="K378" s="13"/>
      <c r="N378" s="13"/>
      <c r="O378" s="13"/>
      <c r="P378" s="13"/>
      <c r="S378" s="13"/>
    </row>
    <row r="379" spans="11:19" ht="12.75" x14ac:dyDescent="0.2">
      <c r="K379" s="13"/>
      <c r="N379" s="13"/>
      <c r="O379" s="13"/>
      <c r="P379" s="13"/>
      <c r="S379" s="13"/>
    </row>
    <row r="380" spans="11:19" ht="12.75" x14ac:dyDescent="0.2">
      <c r="K380" s="13"/>
      <c r="N380" s="13"/>
      <c r="O380" s="13"/>
      <c r="P380" s="13"/>
      <c r="S380" s="13"/>
    </row>
    <row r="381" spans="11:19" ht="12.75" x14ac:dyDescent="0.2">
      <c r="K381" s="13"/>
      <c r="N381" s="13"/>
      <c r="O381" s="13"/>
      <c r="P381" s="13"/>
      <c r="S381" s="13"/>
    </row>
    <row r="382" spans="11:19" ht="12.75" x14ac:dyDescent="0.2">
      <c r="K382" s="13"/>
      <c r="N382" s="13"/>
      <c r="O382" s="13"/>
      <c r="P382" s="13"/>
      <c r="S382" s="13"/>
    </row>
    <row r="383" spans="11:19" ht="12.75" x14ac:dyDescent="0.2">
      <c r="K383" s="13"/>
      <c r="N383" s="13"/>
      <c r="O383" s="13"/>
      <c r="P383" s="13"/>
      <c r="S383" s="13"/>
    </row>
    <row r="384" spans="11:19" ht="12.75" x14ac:dyDescent="0.2">
      <c r="K384" s="13"/>
      <c r="N384" s="13"/>
      <c r="O384" s="13"/>
      <c r="P384" s="13"/>
      <c r="S384" s="13"/>
    </row>
    <row r="385" spans="11:19" ht="12.75" x14ac:dyDescent="0.2">
      <c r="K385" s="13"/>
      <c r="N385" s="13"/>
      <c r="O385" s="13"/>
      <c r="P385" s="13"/>
      <c r="S385" s="13"/>
    </row>
    <row r="386" spans="11:19" ht="12.75" x14ac:dyDescent="0.2">
      <c r="K386" s="13"/>
      <c r="N386" s="13"/>
      <c r="O386" s="13"/>
      <c r="P386" s="13"/>
      <c r="S386" s="13"/>
    </row>
    <row r="387" spans="11:19" ht="12.75" x14ac:dyDescent="0.2">
      <c r="K387" s="13"/>
      <c r="N387" s="13"/>
      <c r="O387" s="13"/>
      <c r="P387" s="13"/>
      <c r="S387" s="13"/>
    </row>
    <row r="388" spans="11:19" ht="12.75" x14ac:dyDescent="0.2">
      <c r="K388" s="13"/>
      <c r="N388" s="13"/>
      <c r="O388" s="13"/>
      <c r="P388" s="13"/>
      <c r="S388" s="13"/>
    </row>
    <row r="389" spans="11:19" ht="12.75" x14ac:dyDescent="0.2">
      <c r="K389" s="13"/>
      <c r="N389" s="13"/>
      <c r="O389" s="13"/>
      <c r="P389" s="13"/>
      <c r="S389" s="13"/>
    </row>
    <row r="390" spans="11:19" ht="12.75" x14ac:dyDescent="0.2">
      <c r="K390" s="13"/>
      <c r="N390" s="13"/>
      <c r="O390" s="13"/>
      <c r="P390" s="13"/>
      <c r="S390" s="13"/>
    </row>
    <row r="391" spans="11:19" ht="12.75" x14ac:dyDescent="0.2">
      <c r="K391" s="13"/>
      <c r="N391" s="13"/>
      <c r="O391" s="13"/>
      <c r="P391" s="13"/>
      <c r="S391" s="13"/>
    </row>
    <row r="392" spans="11:19" ht="12.75" x14ac:dyDescent="0.2">
      <c r="K392" s="13"/>
      <c r="N392" s="13"/>
      <c r="O392" s="13"/>
      <c r="P392" s="13"/>
      <c r="S392" s="13"/>
    </row>
    <row r="393" spans="11:19" ht="12.75" x14ac:dyDescent="0.2">
      <c r="K393" s="13"/>
      <c r="N393" s="13"/>
      <c r="O393" s="13"/>
      <c r="P393" s="13"/>
      <c r="S393" s="13"/>
    </row>
    <row r="394" spans="11:19" ht="12.75" x14ac:dyDescent="0.2">
      <c r="K394" s="13"/>
      <c r="N394" s="13"/>
      <c r="O394" s="13"/>
      <c r="P394" s="13"/>
      <c r="S394" s="13"/>
    </row>
    <row r="395" spans="11:19" ht="12.75" x14ac:dyDescent="0.2">
      <c r="K395" s="13"/>
      <c r="N395" s="13"/>
      <c r="O395" s="13"/>
      <c r="P395" s="13"/>
      <c r="S395" s="13"/>
    </row>
    <row r="396" spans="11:19" ht="12.75" x14ac:dyDescent="0.2">
      <c r="K396" s="13"/>
      <c r="N396" s="13"/>
      <c r="O396" s="13"/>
      <c r="P396" s="13"/>
      <c r="S396" s="13"/>
    </row>
    <row r="397" spans="11:19" ht="12.75" x14ac:dyDescent="0.2">
      <c r="K397" s="13"/>
      <c r="N397" s="13"/>
      <c r="O397" s="13"/>
      <c r="P397" s="13"/>
      <c r="S397" s="13"/>
    </row>
    <row r="398" spans="11:19" ht="12.75" x14ac:dyDescent="0.2">
      <c r="K398" s="13"/>
      <c r="N398" s="13"/>
      <c r="O398" s="13"/>
      <c r="P398" s="13"/>
      <c r="S398" s="13"/>
    </row>
    <row r="399" spans="11:19" ht="12.75" x14ac:dyDescent="0.2">
      <c r="K399" s="13"/>
      <c r="N399" s="13"/>
      <c r="O399" s="13"/>
      <c r="P399" s="13"/>
      <c r="S399" s="13"/>
    </row>
    <row r="400" spans="11:19" ht="12.75" x14ac:dyDescent="0.2">
      <c r="K400" s="13"/>
      <c r="N400" s="13"/>
      <c r="O400" s="13"/>
      <c r="P400" s="13"/>
      <c r="S400" s="13"/>
    </row>
    <row r="401" spans="11:19" ht="12.75" x14ac:dyDescent="0.2">
      <c r="K401" s="13"/>
      <c r="N401" s="13"/>
      <c r="O401" s="13"/>
      <c r="P401" s="13"/>
      <c r="S401" s="13"/>
    </row>
    <row r="402" spans="11:19" ht="12.75" x14ac:dyDescent="0.2">
      <c r="K402" s="13"/>
      <c r="N402" s="13"/>
      <c r="O402" s="13"/>
      <c r="P402" s="13"/>
      <c r="S402" s="13"/>
    </row>
    <row r="403" spans="11:19" ht="12.75" x14ac:dyDescent="0.2">
      <c r="K403" s="13"/>
      <c r="N403" s="13"/>
      <c r="O403" s="13"/>
      <c r="P403" s="13"/>
      <c r="S403" s="13"/>
    </row>
    <row r="404" spans="11:19" ht="12.75" x14ac:dyDescent="0.2">
      <c r="K404" s="13"/>
      <c r="N404" s="13"/>
      <c r="O404" s="13"/>
      <c r="P404" s="13"/>
      <c r="S404" s="13"/>
    </row>
    <row r="405" spans="11:19" ht="12.75" x14ac:dyDescent="0.2">
      <c r="K405" s="13"/>
      <c r="N405" s="13"/>
      <c r="O405" s="13"/>
      <c r="P405" s="13"/>
      <c r="S405" s="13"/>
    </row>
    <row r="406" spans="11:19" ht="12.75" x14ac:dyDescent="0.2">
      <c r="K406" s="13"/>
      <c r="N406" s="13"/>
      <c r="O406" s="13"/>
      <c r="P406" s="13"/>
      <c r="S406" s="13"/>
    </row>
    <row r="407" spans="11:19" ht="12.75" x14ac:dyDescent="0.2">
      <c r="K407" s="13"/>
      <c r="N407" s="13"/>
      <c r="O407" s="13"/>
      <c r="P407" s="13"/>
      <c r="S407" s="13"/>
    </row>
    <row r="408" spans="11:19" ht="12.75" x14ac:dyDescent="0.2">
      <c r="K408" s="13"/>
      <c r="N408" s="13"/>
      <c r="O408" s="13"/>
      <c r="P408" s="13"/>
      <c r="S408" s="13"/>
    </row>
    <row r="409" spans="11:19" ht="12.75" x14ac:dyDescent="0.2">
      <c r="K409" s="13"/>
      <c r="N409" s="13"/>
      <c r="O409" s="13"/>
      <c r="P409" s="13"/>
      <c r="S409" s="13"/>
    </row>
    <row r="410" spans="11:19" ht="12.75" x14ac:dyDescent="0.2">
      <c r="K410" s="13"/>
      <c r="N410" s="13"/>
      <c r="O410" s="13"/>
      <c r="P410" s="13"/>
      <c r="S410" s="13"/>
    </row>
    <row r="411" spans="11:19" ht="12.75" x14ac:dyDescent="0.2">
      <c r="K411" s="13"/>
      <c r="N411" s="13"/>
      <c r="O411" s="13"/>
      <c r="P411" s="13"/>
      <c r="S411" s="13"/>
    </row>
    <row r="412" spans="11:19" ht="12.75" x14ac:dyDescent="0.2">
      <c r="K412" s="13"/>
      <c r="N412" s="13"/>
      <c r="O412" s="13"/>
      <c r="P412" s="13"/>
      <c r="S412" s="13"/>
    </row>
    <row r="413" spans="11:19" ht="12.75" x14ac:dyDescent="0.2">
      <c r="K413" s="13"/>
      <c r="N413" s="13"/>
      <c r="O413" s="13"/>
      <c r="P413" s="13"/>
      <c r="S413" s="13"/>
    </row>
    <row r="414" spans="11:19" ht="12.75" x14ac:dyDescent="0.2">
      <c r="K414" s="13"/>
      <c r="N414" s="13"/>
      <c r="O414" s="13"/>
      <c r="P414" s="13"/>
      <c r="S414" s="13"/>
    </row>
    <row r="415" spans="11:19" ht="12.75" x14ac:dyDescent="0.2">
      <c r="K415" s="13"/>
      <c r="N415" s="13"/>
      <c r="O415" s="13"/>
      <c r="P415" s="13"/>
      <c r="S415" s="13"/>
    </row>
    <row r="416" spans="11:19" ht="12.75" x14ac:dyDescent="0.2">
      <c r="K416" s="13"/>
      <c r="N416" s="13"/>
      <c r="O416" s="13"/>
      <c r="P416" s="13"/>
      <c r="S416" s="13"/>
    </row>
    <row r="417" spans="11:19" ht="12.75" x14ac:dyDescent="0.2">
      <c r="K417" s="13"/>
      <c r="N417" s="13"/>
      <c r="O417" s="13"/>
      <c r="P417" s="13"/>
      <c r="S417" s="13"/>
    </row>
    <row r="418" spans="11:19" ht="12.75" x14ac:dyDescent="0.2">
      <c r="K418" s="13"/>
      <c r="N418" s="13"/>
      <c r="O418" s="13"/>
      <c r="P418" s="13"/>
      <c r="S418" s="13"/>
    </row>
    <row r="419" spans="11:19" ht="12.75" x14ac:dyDescent="0.2">
      <c r="K419" s="13"/>
      <c r="N419" s="13"/>
      <c r="O419" s="13"/>
      <c r="P419" s="13"/>
      <c r="S419" s="13"/>
    </row>
    <row r="420" spans="11:19" ht="12.75" x14ac:dyDescent="0.2">
      <c r="K420" s="13"/>
      <c r="N420" s="13"/>
      <c r="O420" s="13"/>
      <c r="P420" s="13"/>
      <c r="S420" s="13"/>
    </row>
    <row r="421" spans="11:19" ht="12.75" x14ac:dyDescent="0.2">
      <c r="K421" s="13"/>
      <c r="N421" s="13"/>
      <c r="O421" s="13"/>
      <c r="P421" s="13"/>
      <c r="S421" s="13"/>
    </row>
    <row r="422" spans="11:19" ht="12.75" x14ac:dyDescent="0.2">
      <c r="K422" s="13"/>
      <c r="N422" s="13"/>
      <c r="O422" s="13"/>
      <c r="P422" s="13"/>
      <c r="S422" s="13"/>
    </row>
    <row r="423" spans="11:19" ht="12.75" x14ac:dyDescent="0.2">
      <c r="K423" s="13"/>
      <c r="N423" s="13"/>
      <c r="O423" s="13"/>
      <c r="P423" s="13"/>
      <c r="S423" s="13"/>
    </row>
    <row r="424" spans="11:19" ht="12.75" x14ac:dyDescent="0.2">
      <c r="K424" s="13"/>
      <c r="N424" s="13"/>
      <c r="O424" s="13"/>
      <c r="P424" s="13"/>
      <c r="S424" s="13"/>
    </row>
    <row r="425" spans="11:19" ht="12.75" x14ac:dyDescent="0.2">
      <c r="K425" s="13"/>
      <c r="N425" s="13"/>
      <c r="O425" s="13"/>
      <c r="P425" s="13"/>
      <c r="S425" s="13"/>
    </row>
    <row r="426" spans="11:19" ht="12.75" x14ac:dyDescent="0.2">
      <c r="K426" s="13"/>
      <c r="N426" s="13"/>
      <c r="O426" s="13"/>
      <c r="P426" s="13"/>
      <c r="S426" s="13"/>
    </row>
    <row r="427" spans="11:19" ht="12.75" x14ac:dyDescent="0.2">
      <c r="K427" s="13"/>
      <c r="N427" s="13"/>
      <c r="O427" s="13"/>
      <c r="P427" s="13"/>
      <c r="S427" s="13"/>
    </row>
    <row r="428" spans="11:19" ht="12.75" x14ac:dyDescent="0.2">
      <c r="K428" s="13"/>
      <c r="N428" s="13"/>
      <c r="O428" s="13"/>
      <c r="P428" s="13"/>
      <c r="S428" s="13"/>
    </row>
    <row r="429" spans="11:19" ht="12.75" x14ac:dyDescent="0.2">
      <c r="K429" s="13"/>
      <c r="N429" s="13"/>
      <c r="O429" s="13"/>
      <c r="P429" s="13"/>
      <c r="S429" s="13"/>
    </row>
    <row r="430" spans="11:19" ht="12.75" x14ac:dyDescent="0.2">
      <c r="K430" s="13"/>
      <c r="N430" s="13"/>
      <c r="O430" s="13"/>
      <c r="P430" s="13"/>
      <c r="S430" s="13"/>
    </row>
    <row r="431" spans="11:19" ht="12.75" x14ac:dyDescent="0.2">
      <c r="K431" s="13"/>
      <c r="N431" s="13"/>
      <c r="O431" s="13"/>
      <c r="P431" s="13"/>
      <c r="S431" s="13"/>
    </row>
    <row r="432" spans="11:19" ht="12.75" x14ac:dyDescent="0.2">
      <c r="K432" s="13"/>
      <c r="N432" s="13"/>
      <c r="O432" s="13"/>
      <c r="P432" s="13"/>
      <c r="S432" s="13"/>
    </row>
    <row r="433" spans="11:19" ht="12.75" x14ac:dyDescent="0.2">
      <c r="K433" s="13"/>
      <c r="N433" s="13"/>
      <c r="O433" s="13"/>
      <c r="P433" s="13"/>
      <c r="S433" s="13"/>
    </row>
    <row r="434" spans="11:19" ht="12.75" x14ac:dyDescent="0.2">
      <c r="K434" s="13"/>
      <c r="N434" s="13"/>
      <c r="O434" s="13"/>
      <c r="P434" s="13"/>
      <c r="S434" s="13"/>
    </row>
    <row r="435" spans="11:19" ht="12.75" x14ac:dyDescent="0.2">
      <c r="K435" s="13"/>
      <c r="N435" s="13"/>
      <c r="O435" s="13"/>
      <c r="P435" s="13"/>
      <c r="S435" s="13"/>
    </row>
    <row r="436" spans="11:19" ht="12.75" x14ac:dyDescent="0.2">
      <c r="K436" s="13"/>
      <c r="N436" s="13"/>
      <c r="O436" s="13"/>
      <c r="P436" s="13"/>
      <c r="S436" s="13"/>
    </row>
    <row r="437" spans="11:19" ht="12.75" x14ac:dyDescent="0.2">
      <c r="K437" s="13"/>
      <c r="N437" s="13"/>
      <c r="O437" s="13"/>
      <c r="P437" s="13"/>
      <c r="S437" s="13"/>
    </row>
    <row r="438" spans="11:19" ht="12.75" x14ac:dyDescent="0.2">
      <c r="K438" s="13"/>
      <c r="N438" s="13"/>
      <c r="O438" s="13"/>
      <c r="P438" s="13"/>
      <c r="S438" s="13"/>
    </row>
    <row r="439" spans="11:19" ht="12.75" x14ac:dyDescent="0.2">
      <c r="K439" s="13"/>
      <c r="N439" s="13"/>
      <c r="O439" s="13"/>
      <c r="P439" s="13"/>
      <c r="S439" s="13"/>
    </row>
    <row r="440" spans="11:19" ht="12.75" x14ac:dyDescent="0.2">
      <c r="K440" s="13"/>
      <c r="N440" s="13"/>
      <c r="O440" s="13"/>
      <c r="P440" s="13"/>
      <c r="S440" s="13"/>
    </row>
    <row r="441" spans="11:19" ht="12.75" x14ac:dyDescent="0.2">
      <c r="K441" s="13"/>
      <c r="N441" s="13"/>
      <c r="O441" s="13"/>
      <c r="P441" s="13"/>
      <c r="S441" s="13"/>
    </row>
    <row r="442" spans="11:19" ht="12.75" x14ac:dyDescent="0.2">
      <c r="K442" s="13"/>
      <c r="N442" s="13"/>
      <c r="O442" s="13"/>
      <c r="P442" s="13"/>
      <c r="S442" s="13"/>
    </row>
    <row r="443" spans="11:19" ht="12.75" x14ac:dyDescent="0.2">
      <c r="K443" s="13"/>
      <c r="N443" s="13"/>
      <c r="O443" s="13"/>
      <c r="P443" s="13"/>
      <c r="S443" s="13"/>
    </row>
    <row r="444" spans="11:19" ht="12.75" x14ac:dyDescent="0.2">
      <c r="K444" s="13"/>
      <c r="N444" s="13"/>
      <c r="O444" s="13"/>
      <c r="P444" s="13"/>
      <c r="S444" s="13"/>
    </row>
    <row r="445" spans="11:19" ht="12.75" x14ac:dyDescent="0.2">
      <c r="K445" s="13"/>
      <c r="N445" s="13"/>
      <c r="O445" s="13"/>
      <c r="P445" s="13"/>
      <c r="S445" s="13"/>
    </row>
    <row r="446" spans="11:19" ht="12.75" x14ac:dyDescent="0.2">
      <c r="K446" s="13"/>
      <c r="N446" s="13"/>
      <c r="O446" s="13"/>
      <c r="P446" s="13"/>
      <c r="S446" s="13"/>
    </row>
    <row r="447" spans="11:19" ht="12.75" x14ac:dyDescent="0.2">
      <c r="K447" s="13"/>
      <c r="N447" s="13"/>
      <c r="O447" s="13"/>
      <c r="P447" s="13"/>
      <c r="S447" s="13"/>
    </row>
    <row r="448" spans="11:19" ht="12.75" x14ac:dyDescent="0.2">
      <c r="K448" s="13"/>
      <c r="N448" s="13"/>
      <c r="O448" s="13"/>
      <c r="P448" s="13"/>
      <c r="S448" s="13"/>
    </row>
    <row r="449" spans="11:19" ht="12.75" x14ac:dyDescent="0.2">
      <c r="K449" s="13"/>
      <c r="N449" s="13"/>
      <c r="O449" s="13"/>
      <c r="P449" s="13"/>
      <c r="S449" s="13"/>
    </row>
    <row r="450" spans="11:19" ht="12.75" x14ac:dyDescent="0.2">
      <c r="K450" s="13"/>
      <c r="N450" s="13"/>
      <c r="O450" s="13"/>
      <c r="P450" s="13"/>
      <c r="S450" s="13"/>
    </row>
    <row r="451" spans="11:19" ht="12.75" x14ac:dyDescent="0.2">
      <c r="K451" s="13"/>
      <c r="N451" s="13"/>
      <c r="O451" s="13"/>
      <c r="P451" s="13"/>
      <c r="S451" s="13"/>
    </row>
    <row r="452" spans="11:19" ht="12.75" x14ac:dyDescent="0.2">
      <c r="K452" s="13"/>
      <c r="N452" s="13"/>
      <c r="O452" s="13"/>
      <c r="P452" s="13"/>
      <c r="S452" s="13"/>
    </row>
    <row r="453" spans="11:19" ht="12.75" x14ac:dyDescent="0.2">
      <c r="K453" s="13"/>
      <c r="N453" s="13"/>
      <c r="O453" s="13"/>
      <c r="P453" s="13"/>
      <c r="S453" s="13"/>
    </row>
    <row r="454" spans="11:19" ht="12.75" x14ac:dyDescent="0.2">
      <c r="K454" s="13"/>
      <c r="N454" s="13"/>
      <c r="O454" s="13"/>
      <c r="P454" s="13"/>
      <c r="S454" s="13"/>
    </row>
    <row r="455" spans="11:19" ht="12.75" x14ac:dyDescent="0.2">
      <c r="K455" s="13"/>
      <c r="N455" s="13"/>
      <c r="O455" s="13"/>
      <c r="P455" s="13"/>
      <c r="S455" s="13"/>
    </row>
    <row r="456" spans="11:19" ht="12.75" x14ac:dyDescent="0.2">
      <c r="K456" s="13"/>
      <c r="N456" s="13"/>
      <c r="O456" s="13"/>
      <c r="P456" s="13"/>
      <c r="S456" s="13"/>
    </row>
    <row r="457" spans="11:19" ht="12.75" x14ac:dyDescent="0.2">
      <c r="K457" s="13"/>
      <c r="N457" s="13"/>
      <c r="O457" s="13"/>
      <c r="P457" s="13"/>
      <c r="S457" s="13"/>
    </row>
    <row r="458" spans="11:19" ht="12.75" x14ac:dyDescent="0.2">
      <c r="K458" s="13"/>
      <c r="N458" s="13"/>
      <c r="O458" s="13"/>
      <c r="P458" s="13"/>
      <c r="S458" s="13"/>
    </row>
    <row r="459" spans="11:19" ht="12.75" x14ac:dyDescent="0.2">
      <c r="K459" s="13"/>
      <c r="N459" s="13"/>
      <c r="O459" s="13"/>
      <c r="P459" s="13"/>
      <c r="S459" s="13"/>
    </row>
    <row r="460" spans="11:19" ht="12.75" x14ac:dyDescent="0.2">
      <c r="K460" s="13"/>
      <c r="N460" s="13"/>
      <c r="O460" s="13"/>
      <c r="P460" s="13"/>
      <c r="S460" s="13"/>
    </row>
    <row r="461" spans="11:19" ht="12.75" x14ac:dyDescent="0.2">
      <c r="K461" s="13"/>
      <c r="N461" s="13"/>
      <c r="O461" s="13"/>
      <c r="P461" s="13"/>
      <c r="S461" s="13"/>
    </row>
    <row r="462" spans="11:19" ht="12.75" x14ac:dyDescent="0.2">
      <c r="K462" s="13"/>
      <c r="N462" s="13"/>
      <c r="O462" s="13"/>
      <c r="P462" s="13"/>
      <c r="S462" s="13"/>
    </row>
    <row r="463" spans="11:19" ht="12.75" x14ac:dyDescent="0.2">
      <c r="K463" s="13"/>
      <c r="N463" s="13"/>
      <c r="O463" s="13"/>
      <c r="P463" s="13"/>
      <c r="S463" s="13"/>
    </row>
    <row r="464" spans="11:19" ht="12.75" x14ac:dyDescent="0.2">
      <c r="K464" s="13"/>
      <c r="N464" s="13"/>
      <c r="O464" s="13"/>
      <c r="P464" s="13"/>
      <c r="S464" s="13"/>
    </row>
    <row r="465" spans="11:19" ht="12.75" x14ac:dyDescent="0.2">
      <c r="K465" s="13"/>
      <c r="N465" s="13"/>
      <c r="O465" s="13"/>
      <c r="P465" s="13"/>
      <c r="S465" s="13"/>
    </row>
    <row r="466" spans="11:19" ht="12.75" x14ac:dyDescent="0.2">
      <c r="K466" s="13"/>
      <c r="N466" s="13"/>
      <c r="O466" s="13"/>
      <c r="P466" s="13"/>
      <c r="S466" s="13"/>
    </row>
    <row r="467" spans="11:19" ht="12.75" x14ac:dyDescent="0.2">
      <c r="K467" s="13"/>
      <c r="N467" s="13"/>
      <c r="O467" s="13"/>
      <c r="P467" s="13"/>
      <c r="S467" s="13"/>
    </row>
    <row r="468" spans="11:19" ht="12.75" x14ac:dyDescent="0.2">
      <c r="K468" s="13"/>
      <c r="N468" s="13"/>
      <c r="O468" s="13"/>
      <c r="P468" s="13"/>
      <c r="S468" s="13"/>
    </row>
    <row r="469" spans="11:19" ht="12.75" x14ac:dyDescent="0.2">
      <c r="K469" s="13"/>
      <c r="N469" s="13"/>
      <c r="O469" s="13"/>
      <c r="P469" s="13"/>
      <c r="S469" s="13"/>
    </row>
    <row r="470" spans="11:19" ht="12.75" x14ac:dyDescent="0.2">
      <c r="K470" s="13"/>
      <c r="N470" s="13"/>
      <c r="O470" s="13"/>
      <c r="P470" s="13"/>
      <c r="S470" s="13"/>
    </row>
    <row r="471" spans="11:19" ht="12.75" x14ac:dyDescent="0.2">
      <c r="K471" s="13"/>
      <c r="N471" s="13"/>
      <c r="O471" s="13"/>
      <c r="P471" s="13"/>
      <c r="S471" s="13"/>
    </row>
    <row r="472" spans="11:19" ht="12.75" x14ac:dyDescent="0.2">
      <c r="K472" s="13"/>
      <c r="N472" s="13"/>
      <c r="O472" s="13"/>
      <c r="P472" s="13"/>
      <c r="S472" s="13"/>
    </row>
    <row r="473" spans="11:19" ht="12.75" x14ac:dyDescent="0.2">
      <c r="K473" s="13"/>
      <c r="N473" s="13"/>
      <c r="O473" s="13"/>
      <c r="P473" s="13"/>
      <c r="S473" s="13"/>
    </row>
    <row r="474" spans="11:19" ht="12.75" x14ac:dyDescent="0.2">
      <c r="K474" s="13"/>
      <c r="N474" s="13"/>
      <c r="O474" s="13"/>
      <c r="P474" s="13"/>
      <c r="S474" s="13"/>
    </row>
    <row r="475" spans="11:19" ht="12.75" x14ac:dyDescent="0.2">
      <c r="K475" s="13"/>
      <c r="N475" s="13"/>
      <c r="O475" s="13"/>
      <c r="P475" s="13"/>
      <c r="S475" s="13"/>
    </row>
    <row r="476" spans="11:19" ht="12.75" x14ac:dyDescent="0.2">
      <c r="K476" s="13"/>
      <c r="N476" s="13"/>
      <c r="O476" s="13"/>
      <c r="P476" s="13"/>
      <c r="S476" s="13"/>
    </row>
    <row r="477" spans="11:19" ht="12.75" x14ac:dyDescent="0.2">
      <c r="K477" s="13"/>
      <c r="N477" s="13"/>
      <c r="O477" s="13"/>
      <c r="P477" s="13"/>
      <c r="S477" s="13"/>
    </row>
    <row r="478" spans="11:19" ht="12.75" x14ac:dyDescent="0.2">
      <c r="K478" s="13"/>
      <c r="N478" s="13"/>
      <c r="O478" s="13"/>
      <c r="P478" s="13"/>
      <c r="S478" s="13"/>
    </row>
    <row r="479" spans="11:19" ht="12.75" x14ac:dyDescent="0.2">
      <c r="K479" s="13"/>
      <c r="N479" s="13"/>
      <c r="O479" s="13"/>
      <c r="P479" s="13"/>
      <c r="S479" s="13"/>
    </row>
    <row r="480" spans="11:19" ht="12.75" x14ac:dyDescent="0.2">
      <c r="K480" s="13"/>
      <c r="N480" s="13"/>
      <c r="O480" s="13"/>
      <c r="P480" s="13"/>
      <c r="S480" s="13"/>
    </row>
    <row r="481" spans="11:19" ht="12.75" x14ac:dyDescent="0.2">
      <c r="K481" s="13"/>
      <c r="N481" s="13"/>
      <c r="O481" s="13"/>
      <c r="P481" s="13"/>
      <c r="S481" s="13"/>
    </row>
    <row r="482" spans="11:19" ht="12.75" x14ac:dyDescent="0.2">
      <c r="K482" s="13"/>
      <c r="N482" s="13"/>
      <c r="O482" s="13"/>
      <c r="P482" s="13"/>
      <c r="S482" s="13"/>
    </row>
    <row r="483" spans="11:19" ht="12.75" x14ac:dyDescent="0.2">
      <c r="K483" s="13"/>
      <c r="N483" s="13"/>
      <c r="O483" s="13"/>
      <c r="P483" s="13"/>
      <c r="S483" s="13"/>
    </row>
    <row r="484" spans="11:19" ht="12.75" x14ac:dyDescent="0.2">
      <c r="K484" s="13"/>
      <c r="N484" s="13"/>
      <c r="O484" s="13"/>
      <c r="P484" s="13"/>
      <c r="S484" s="13"/>
    </row>
    <row r="485" spans="11:19" ht="12.75" x14ac:dyDescent="0.2">
      <c r="K485" s="13"/>
      <c r="N485" s="13"/>
      <c r="O485" s="13"/>
      <c r="P485" s="13"/>
      <c r="S485" s="13"/>
    </row>
    <row r="486" spans="11:19" ht="12.75" x14ac:dyDescent="0.2">
      <c r="K486" s="13"/>
      <c r="N486" s="13"/>
      <c r="O486" s="13"/>
      <c r="P486" s="13"/>
      <c r="S486" s="13"/>
    </row>
    <row r="487" spans="11:19" ht="12.75" x14ac:dyDescent="0.2">
      <c r="K487" s="13"/>
      <c r="N487" s="13"/>
      <c r="O487" s="13"/>
      <c r="P487" s="13"/>
      <c r="S487" s="13"/>
    </row>
    <row r="488" spans="11:19" ht="12.75" x14ac:dyDescent="0.2">
      <c r="K488" s="13"/>
      <c r="N488" s="13"/>
      <c r="O488" s="13"/>
      <c r="P488" s="13"/>
      <c r="S488" s="13"/>
    </row>
    <row r="489" spans="11:19" ht="12.75" x14ac:dyDescent="0.2">
      <c r="K489" s="13"/>
      <c r="N489" s="13"/>
      <c r="O489" s="13"/>
      <c r="P489" s="13"/>
      <c r="S489" s="13"/>
    </row>
    <row r="490" spans="11:19" ht="12.75" x14ac:dyDescent="0.2">
      <c r="K490" s="13"/>
      <c r="N490" s="13"/>
      <c r="O490" s="13"/>
      <c r="P490" s="13"/>
      <c r="S490" s="13"/>
    </row>
    <row r="491" spans="11:19" ht="12.75" x14ac:dyDescent="0.2">
      <c r="K491" s="13"/>
      <c r="N491" s="13"/>
      <c r="O491" s="13"/>
      <c r="P491" s="13"/>
      <c r="S491" s="13"/>
    </row>
    <row r="492" spans="11:19" ht="12.75" x14ac:dyDescent="0.2">
      <c r="K492" s="13"/>
      <c r="N492" s="13"/>
      <c r="O492" s="13"/>
      <c r="P492" s="13"/>
      <c r="S492" s="13"/>
    </row>
    <row r="493" spans="11:19" ht="12.75" x14ac:dyDescent="0.2">
      <c r="K493" s="13"/>
      <c r="N493" s="13"/>
      <c r="O493" s="13"/>
      <c r="P493" s="13"/>
      <c r="S493" s="13"/>
    </row>
    <row r="494" spans="11:19" ht="12.75" x14ac:dyDescent="0.2">
      <c r="K494" s="13"/>
      <c r="N494" s="13"/>
      <c r="O494" s="13"/>
      <c r="P494" s="13"/>
      <c r="S494" s="13"/>
    </row>
    <row r="495" spans="11:19" ht="12.75" x14ac:dyDescent="0.2">
      <c r="K495" s="13"/>
      <c r="N495" s="13"/>
      <c r="O495" s="13"/>
      <c r="P495" s="13"/>
      <c r="S495" s="13"/>
    </row>
    <row r="496" spans="11:19" ht="12.75" x14ac:dyDescent="0.2">
      <c r="K496" s="13"/>
      <c r="N496" s="13"/>
      <c r="O496" s="13"/>
      <c r="P496" s="13"/>
      <c r="S496" s="13"/>
    </row>
    <row r="497" spans="11:19" ht="12.75" x14ac:dyDescent="0.2">
      <c r="K497" s="13"/>
      <c r="N497" s="13"/>
      <c r="O497" s="13"/>
      <c r="P497" s="13"/>
      <c r="S497" s="13"/>
    </row>
    <row r="498" spans="11:19" ht="12.75" x14ac:dyDescent="0.2">
      <c r="K498" s="13"/>
      <c r="N498" s="13"/>
      <c r="O498" s="13"/>
      <c r="P498" s="13"/>
      <c r="S498" s="13"/>
    </row>
    <row r="499" spans="11:19" ht="12.75" x14ac:dyDescent="0.2">
      <c r="K499" s="13"/>
      <c r="N499" s="13"/>
      <c r="O499" s="13"/>
      <c r="P499" s="13"/>
      <c r="S499" s="13"/>
    </row>
    <row r="500" spans="11:19" ht="12.75" x14ac:dyDescent="0.2">
      <c r="K500" s="13"/>
      <c r="N500" s="13"/>
      <c r="O500" s="13"/>
      <c r="P500" s="13"/>
      <c r="S500" s="13"/>
    </row>
    <row r="501" spans="11:19" ht="12.75" x14ac:dyDescent="0.2">
      <c r="K501" s="13"/>
      <c r="N501" s="13"/>
      <c r="O501" s="13"/>
      <c r="P501" s="13"/>
      <c r="S501" s="13"/>
    </row>
    <row r="502" spans="11:19" ht="12.75" x14ac:dyDescent="0.2">
      <c r="K502" s="13"/>
      <c r="N502" s="13"/>
      <c r="O502" s="13"/>
      <c r="P502" s="13"/>
      <c r="S502" s="13"/>
    </row>
    <row r="503" spans="11:19" ht="12.75" x14ac:dyDescent="0.2">
      <c r="K503" s="13"/>
      <c r="N503" s="13"/>
      <c r="O503" s="13"/>
      <c r="P503" s="13"/>
      <c r="S503" s="13"/>
    </row>
    <row r="504" spans="11:19" ht="12.75" x14ac:dyDescent="0.2">
      <c r="K504" s="13"/>
      <c r="N504" s="13"/>
      <c r="O504" s="13"/>
      <c r="P504" s="13"/>
      <c r="S504" s="13"/>
    </row>
    <row r="505" spans="11:19" ht="12.75" x14ac:dyDescent="0.2">
      <c r="K505" s="13"/>
      <c r="N505" s="13"/>
      <c r="O505" s="13"/>
      <c r="P505" s="13"/>
      <c r="S505" s="13"/>
    </row>
    <row r="506" spans="11:19" ht="12.75" x14ac:dyDescent="0.2">
      <c r="K506" s="13"/>
      <c r="N506" s="13"/>
      <c r="O506" s="13"/>
      <c r="P506" s="13"/>
      <c r="S506" s="13"/>
    </row>
    <row r="507" spans="11:19" ht="12.75" x14ac:dyDescent="0.2">
      <c r="K507" s="13"/>
      <c r="N507" s="13"/>
      <c r="O507" s="13"/>
      <c r="P507" s="13"/>
      <c r="S507" s="13"/>
    </row>
    <row r="508" spans="11:19" ht="12.75" x14ac:dyDescent="0.2">
      <c r="K508" s="13"/>
      <c r="N508" s="13"/>
      <c r="O508" s="13"/>
      <c r="P508" s="13"/>
      <c r="S508" s="13"/>
    </row>
    <row r="509" spans="11:19" ht="12.75" x14ac:dyDescent="0.2">
      <c r="K509" s="13"/>
      <c r="N509" s="13"/>
      <c r="O509" s="13"/>
      <c r="P509" s="13"/>
      <c r="S509" s="13"/>
    </row>
    <row r="510" spans="11:19" ht="12.75" x14ac:dyDescent="0.2">
      <c r="K510" s="13"/>
      <c r="N510" s="13"/>
      <c r="O510" s="13"/>
      <c r="P510" s="13"/>
      <c r="S510" s="13"/>
    </row>
    <row r="511" spans="11:19" ht="12.75" x14ac:dyDescent="0.2">
      <c r="K511" s="13"/>
      <c r="N511" s="13"/>
      <c r="O511" s="13"/>
      <c r="P511" s="13"/>
      <c r="S511" s="13"/>
    </row>
    <row r="512" spans="11:19" ht="12.75" x14ac:dyDescent="0.2">
      <c r="K512" s="13"/>
      <c r="N512" s="13"/>
      <c r="O512" s="13"/>
      <c r="P512" s="13"/>
      <c r="S512" s="13"/>
    </row>
    <row r="513" spans="11:19" ht="12.75" x14ac:dyDescent="0.2">
      <c r="K513" s="13"/>
      <c r="N513" s="13"/>
      <c r="O513" s="13"/>
      <c r="P513" s="13"/>
      <c r="S513" s="13"/>
    </row>
    <row r="514" spans="11:19" ht="12.75" x14ac:dyDescent="0.2">
      <c r="K514" s="13"/>
      <c r="N514" s="13"/>
      <c r="O514" s="13"/>
      <c r="P514" s="13"/>
      <c r="S514" s="13"/>
    </row>
    <row r="515" spans="11:19" ht="12.75" x14ac:dyDescent="0.2">
      <c r="K515" s="13"/>
      <c r="N515" s="13"/>
      <c r="O515" s="13"/>
      <c r="P515" s="13"/>
      <c r="S515" s="13"/>
    </row>
    <row r="516" spans="11:19" ht="12.75" x14ac:dyDescent="0.2">
      <c r="K516" s="13"/>
      <c r="N516" s="13"/>
      <c r="O516" s="13"/>
      <c r="P516" s="13"/>
      <c r="S516" s="13"/>
    </row>
    <row r="517" spans="11:19" ht="12.75" x14ac:dyDescent="0.2">
      <c r="K517" s="13"/>
      <c r="N517" s="13"/>
      <c r="O517" s="13"/>
      <c r="P517" s="13"/>
      <c r="S517" s="13"/>
    </row>
    <row r="518" spans="11:19" ht="12.75" x14ac:dyDescent="0.2">
      <c r="K518" s="13"/>
      <c r="N518" s="13"/>
      <c r="O518" s="13"/>
      <c r="P518" s="13"/>
      <c r="S518" s="13"/>
    </row>
    <row r="519" spans="11:19" ht="12.75" x14ac:dyDescent="0.2">
      <c r="K519" s="13"/>
      <c r="N519" s="13"/>
      <c r="O519" s="13"/>
      <c r="P519" s="13"/>
      <c r="S519" s="13"/>
    </row>
    <row r="520" spans="11:19" ht="12.75" x14ac:dyDescent="0.2">
      <c r="K520" s="13"/>
      <c r="N520" s="13"/>
      <c r="O520" s="13"/>
      <c r="P520" s="13"/>
      <c r="S520" s="13"/>
    </row>
    <row r="521" spans="11:19" ht="12.75" x14ac:dyDescent="0.2">
      <c r="K521" s="13"/>
      <c r="N521" s="13"/>
      <c r="O521" s="13"/>
      <c r="P521" s="13"/>
      <c r="S521" s="13"/>
    </row>
    <row r="522" spans="11:19" ht="12.75" x14ac:dyDescent="0.2">
      <c r="K522" s="13"/>
      <c r="N522" s="13"/>
      <c r="O522" s="13"/>
      <c r="P522" s="13"/>
      <c r="S522" s="13"/>
    </row>
    <row r="523" spans="11:19" ht="12.75" x14ac:dyDescent="0.2">
      <c r="K523" s="13"/>
      <c r="N523" s="13"/>
      <c r="O523" s="13"/>
      <c r="P523" s="13"/>
      <c r="S523" s="13"/>
    </row>
    <row r="524" spans="11:19" ht="12.75" x14ac:dyDescent="0.2">
      <c r="K524" s="13"/>
      <c r="N524" s="13"/>
      <c r="O524" s="13"/>
      <c r="P524" s="13"/>
      <c r="S524" s="13"/>
    </row>
    <row r="525" spans="11:19" ht="12.75" x14ac:dyDescent="0.2">
      <c r="K525" s="13"/>
      <c r="N525" s="13"/>
      <c r="O525" s="13"/>
      <c r="P525" s="13"/>
      <c r="S525" s="13"/>
    </row>
    <row r="526" spans="11:19" ht="12.75" x14ac:dyDescent="0.2">
      <c r="K526" s="13"/>
      <c r="N526" s="13"/>
      <c r="O526" s="13"/>
      <c r="P526" s="13"/>
      <c r="S526" s="13"/>
    </row>
    <row r="527" spans="11:19" ht="12.75" x14ac:dyDescent="0.2">
      <c r="K527" s="13"/>
      <c r="N527" s="13"/>
      <c r="O527" s="13"/>
      <c r="P527" s="13"/>
      <c r="S527" s="13"/>
    </row>
    <row r="528" spans="11:19" ht="12.75" x14ac:dyDescent="0.2">
      <c r="K528" s="13"/>
      <c r="N528" s="13"/>
      <c r="O528" s="13"/>
      <c r="P528" s="13"/>
      <c r="S528" s="13"/>
    </row>
    <row r="529" spans="11:19" ht="12.75" x14ac:dyDescent="0.2">
      <c r="K529" s="13"/>
      <c r="N529" s="13"/>
      <c r="O529" s="13"/>
      <c r="P529" s="13"/>
      <c r="S529" s="13"/>
    </row>
    <row r="530" spans="11:19" ht="12.75" x14ac:dyDescent="0.2">
      <c r="K530" s="13"/>
      <c r="N530" s="13"/>
      <c r="O530" s="13"/>
      <c r="P530" s="13"/>
      <c r="S530" s="13"/>
    </row>
    <row r="531" spans="11:19" ht="12.75" x14ac:dyDescent="0.2">
      <c r="K531" s="13"/>
      <c r="N531" s="13"/>
      <c r="O531" s="13"/>
      <c r="P531" s="13"/>
      <c r="S531" s="13"/>
    </row>
    <row r="532" spans="11:19" ht="12.75" x14ac:dyDescent="0.2">
      <c r="K532" s="13"/>
      <c r="N532" s="13"/>
      <c r="O532" s="13"/>
      <c r="P532" s="13"/>
      <c r="S532" s="13"/>
    </row>
    <row r="533" spans="11:19" ht="12.75" x14ac:dyDescent="0.2">
      <c r="K533" s="13"/>
      <c r="N533" s="13"/>
      <c r="O533" s="13"/>
      <c r="P533" s="13"/>
      <c r="S533" s="13"/>
    </row>
    <row r="534" spans="11:19" ht="12.75" x14ac:dyDescent="0.2">
      <c r="K534" s="13"/>
      <c r="N534" s="13"/>
      <c r="O534" s="13"/>
      <c r="P534" s="13"/>
      <c r="S534" s="13"/>
    </row>
    <row r="535" spans="11:19" ht="12.75" x14ac:dyDescent="0.2">
      <c r="K535" s="13"/>
      <c r="N535" s="13"/>
      <c r="O535" s="13"/>
      <c r="P535" s="13"/>
      <c r="S535" s="13"/>
    </row>
    <row r="536" spans="11:19" ht="12.75" x14ac:dyDescent="0.2">
      <c r="K536" s="13"/>
      <c r="N536" s="13"/>
      <c r="O536" s="13"/>
      <c r="P536" s="13"/>
      <c r="S536" s="13"/>
    </row>
    <row r="537" spans="11:19" ht="12.75" x14ac:dyDescent="0.2">
      <c r="K537" s="13"/>
      <c r="N537" s="13"/>
      <c r="O537" s="13"/>
      <c r="P537" s="13"/>
      <c r="S537" s="13"/>
    </row>
    <row r="538" spans="11:19" ht="12.75" x14ac:dyDescent="0.2">
      <c r="K538" s="13"/>
      <c r="N538" s="13"/>
      <c r="O538" s="13"/>
      <c r="P538" s="13"/>
      <c r="S538" s="13"/>
    </row>
    <row r="539" spans="11:19" ht="12.75" x14ac:dyDescent="0.2">
      <c r="K539" s="13"/>
      <c r="N539" s="13"/>
      <c r="O539" s="13"/>
      <c r="P539" s="13"/>
      <c r="S539" s="13"/>
    </row>
    <row r="540" spans="11:19" ht="12.75" x14ac:dyDescent="0.2">
      <c r="K540" s="13"/>
      <c r="N540" s="13"/>
      <c r="O540" s="13"/>
      <c r="P540" s="13"/>
      <c r="S540" s="13"/>
    </row>
    <row r="541" spans="11:19" ht="12.75" x14ac:dyDescent="0.2">
      <c r="K541" s="13"/>
      <c r="N541" s="13"/>
      <c r="O541" s="13"/>
      <c r="P541" s="13"/>
      <c r="S541" s="13"/>
    </row>
    <row r="542" spans="11:19" ht="12.75" x14ac:dyDescent="0.2">
      <c r="K542" s="13"/>
      <c r="N542" s="13"/>
      <c r="O542" s="13"/>
      <c r="P542" s="13"/>
      <c r="S542" s="13"/>
    </row>
    <row r="543" spans="11:19" ht="12.75" x14ac:dyDescent="0.2">
      <c r="K543" s="13"/>
      <c r="N543" s="13"/>
      <c r="O543" s="13"/>
      <c r="P543" s="13"/>
      <c r="S543" s="13"/>
    </row>
    <row r="544" spans="11:19" ht="12.75" x14ac:dyDescent="0.2">
      <c r="K544" s="13"/>
      <c r="N544" s="13"/>
      <c r="O544" s="13"/>
      <c r="P544" s="13"/>
      <c r="S544" s="13"/>
    </row>
    <row r="545" spans="11:19" ht="12.75" x14ac:dyDescent="0.2">
      <c r="K545" s="13"/>
      <c r="N545" s="13"/>
      <c r="O545" s="13"/>
      <c r="P545" s="13"/>
      <c r="S545" s="13"/>
    </row>
    <row r="546" spans="11:19" ht="12.75" x14ac:dyDescent="0.2">
      <c r="K546" s="13"/>
      <c r="N546" s="13"/>
      <c r="O546" s="13"/>
      <c r="P546" s="13"/>
      <c r="S546" s="13"/>
    </row>
    <row r="547" spans="11:19" ht="12.75" x14ac:dyDescent="0.2">
      <c r="K547" s="13"/>
      <c r="N547" s="13"/>
      <c r="O547" s="13"/>
      <c r="P547" s="13"/>
      <c r="S547" s="13"/>
    </row>
    <row r="548" spans="11:19" ht="12.75" x14ac:dyDescent="0.2">
      <c r="K548" s="13"/>
      <c r="N548" s="13"/>
      <c r="O548" s="13"/>
      <c r="P548" s="13"/>
      <c r="S548" s="13"/>
    </row>
    <row r="549" spans="11:19" ht="12.75" x14ac:dyDescent="0.2">
      <c r="K549" s="13"/>
      <c r="N549" s="13"/>
      <c r="O549" s="13"/>
      <c r="P549" s="13"/>
      <c r="S549" s="13"/>
    </row>
    <row r="550" spans="11:19" ht="12.75" x14ac:dyDescent="0.2">
      <c r="K550" s="13"/>
      <c r="N550" s="13"/>
      <c r="O550" s="13"/>
      <c r="P550" s="13"/>
      <c r="S550" s="13"/>
    </row>
    <row r="551" spans="11:19" ht="12.75" x14ac:dyDescent="0.2">
      <c r="K551" s="13"/>
      <c r="N551" s="13"/>
      <c r="O551" s="13"/>
      <c r="P551" s="13"/>
      <c r="S551" s="13"/>
    </row>
    <row r="552" spans="11:19" ht="12.75" x14ac:dyDescent="0.2">
      <c r="K552" s="13"/>
      <c r="N552" s="13"/>
      <c r="O552" s="13"/>
      <c r="P552" s="13"/>
      <c r="S552" s="13"/>
    </row>
    <row r="553" spans="11:19" ht="12.75" x14ac:dyDescent="0.2">
      <c r="K553" s="13"/>
      <c r="N553" s="13"/>
      <c r="O553" s="13"/>
      <c r="P553" s="13"/>
      <c r="S553" s="13"/>
    </row>
    <row r="554" spans="11:19" ht="12.75" x14ac:dyDescent="0.2">
      <c r="K554" s="13"/>
      <c r="N554" s="13"/>
      <c r="O554" s="13"/>
      <c r="P554" s="13"/>
      <c r="S554" s="13"/>
    </row>
    <row r="555" spans="11:19" ht="12.75" x14ac:dyDescent="0.2">
      <c r="K555" s="13"/>
      <c r="N555" s="13"/>
      <c r="O555" s="13"/>
      <c r="P555" s="13"/>
      <c r="S555" s="13"/>
    </row>
    <row r="556" spans="11:19" ht="12.75" x14ac:dyDescent="0.2">
      <c r="K556" s="13"/>
      <c r="N556" s="13"/>
      <c r="O556" s="13"/>
      <c r="P556" s="13"/>
      <c r="S556" s="13"/>
    </row>
    <row r="557" spans="11:19" ht="12.75" x14ac:dyDescent="0.2">
      <c r="K557" s="13"/>
      <c r="N557" s="13"/>
      <c r="O557" s="13"/>
      <c r="P557" s="13"/>
      <c r="S557" s="13"/>
    </row>
    <row r="558" spans="11:19" ht="12.75" x14ac:dyDescent="0.2">
      <c r="K558" s="13"/>
      <c r="N558" s="13"/>
      <c r="O558" s="13"/>
      <c r="P558" s="13"/>
      <c r="S558" s="13"/>
    </row>
    <row r="559" spans="11:19" ht="12.75" x14ac:dyDescent="0.2">
      <c r="K559" s="13"/>
      <c r="N559" s="13"/>
      <c r="O559" s="13"/>
      <c r="P559" s="13"/>
      <c r="S559" s="13"/>
    </row>
    <row r="560" spans="11:19" ht="12.75" x14ac:dyDescent="0.2">
      <c r="K560" s="13"/>
      <c r="N560" s="13"/>
      <c r="O560" s="13"/>
      <c r="P560" s="13"/>
      <c r="S560" s="13"/>
    </row>
    <row r="561" spans="11:19" ht="12.75" x14ac:dyDescent="0.2">
      <c r="K561" s="13"/>
      <c r="N561" s="13"/>
      <c r="O561" s="13"/>
      <c r="P561" s="13"/>
      <c r="S561" s="13"/>
    </row>
    <row r="562" spans="11:19" ht="12.75" x14ac:dyDescent="0.2">
      <c r="K562" s="13"/>
      <c r="N562" s="13"/>
      <c r="O562" s="13"/>
      <c r="P562" s="13"/>
      <c r="S562" s="13"/>
    </row>
    <row r="563" spans="11:19" ht="12.75" x14ac:dyDescent="0.2">
      <c r="K563" s="13"/>
      <c r="N563" s="13"/>
      <c r="O563" s="13"/>
      <c r="P563" s="13"/>
      <c r="S563" s="13"/>
    </row>
    <row r="564" spans="11:19" ht="12.75" x14ac:dyDescent="0.2">
      <c r="K564" s="13"/>
      <c r="N564" s="13"/>
      <c r="O564" s="13"/>
      <c r="P564" s="13"/>
      <c r="S564" s="13"/>
    </row>
    <row r="565" spans="11:19" ht="12.75" x14ac:dyDescent="0.2">
      <c r="K565" s="13"/>
      <c r="N565" s="13"/>
      <c r="O565" s="13"/>
      <c r="P565" s="13"/>
      <c r="S565" s="13"/>
    </row>
    <row r="566" spans="11:19" ht="12.75" x14ac:dyDescent="0.2">
      <c r="K566" s="13"/>
      <c r="N566" s="13"/>
      <c r="O566" s="13"/>
      <c r="P566" s="13"/>
      <c r="S566" s="13"/>
    </row>
    <row r="567" spans="11:19" ht="12.75" x14ac:dyDescent="0.2">
      <c r="K567" s="13"/>
      <c r="N567" s="13"/>
      <c r="O567" s="13"/>
      <c r="P567" s="13"/>
      <c r="S567" s="13"/>
    </row>
    <row r="568" spans="11:19" ht="12.75" x14ac:dyDescent="0.2">
      <c r="K568" s="13"/>
      <c r="N568" s="13"/>
      <c r="O568" s="13"/>
      <c r="P568" s="13"/>
      <c r="S568" s="13"/>
    </row>
    <row r="569" spans="11:19" ht="12.75" x14ac:dyDescent="0.2">
      <c r="K569" s="13"/>
      <c r="N569" s="13"/>
      <c r="O569" s="13"/>
      <c r="P569" s="13"/>
      <c r="S569" s="13"/>
    </row>
    <row r="570" spans="11:19" ht="12.75" x14ac:dyDescent="0.2">
      <c r="K570" s="13"/>
      <c r="N570" s="13"/>
      <c r="O570" s="13"/>
      <c r="P570" s="13"/>
      <c r="S570" s="13"/>
    </row>
    <row r="571" spans="11:19" ht="12.75" x14ac:dyDescent="0.2">
      <c r="K571" s="13"/>
      <c r="N571" s="13"/>
      <c r="O571" s="13"/>
      <c r="P571" s="13"/>
      <c r="S571" s="13"/>
    </row>
    <row r="572" spans="11:19" ht="12.75" x14ac:dyDescent="0.2">
      <c r="K572" s="13"/>
      <c r="N572" s="13"/>
      <c r="O572" s="13"/>
      <c r="P572" s="13"/>
      <c r="S572" s="13"/>
    </row>
    <row r="573" spans="11:19" ht="12.75" x14ac:dyDescent="0.2">
      <c r="K573" s="13"/>
      <c r="N573" s="13"/>
      <c r="O573" s="13"/>
      <c r="P573" s="13"/>
      <c r="S573" s="13"/>
    </row>
    <row r="574" spans="11:19" ht="12.75" x14ac:dyDescent="0.2">
      <c r="K574" s="13"/>
      <c r="N574" s="13"/>
      <c r="O574" s="13"/>
      <c r="P574" s="13"/>
      <c r="S574" s="13"/>
    </row>
    <row r="575" spans="11:19" ht="12.75" x14ac:dyDescent="0.2">
      <c r="K575" s="13"/>
      <c r="N575" s="13"/>
      <c r="O575" s="13"/>
      <c r="P575" s="13"/>
      <c r="S575" s="13"/>
    </row>
    <row r="576" spans="11:19" ht="12.75" x14ac:dyDescent="0.2">
      <c r="K576" s="13"/>
      <c r="N576" s="13"/>
      <c r="O576" s="13"/>
      <c r="P576" s="13"/>
      <c r="S576" s="13"/>
    </row>
    <row r="577" spans="11:19" ht="12.75" x14ac:dyDescent="0.2">
      <c r="K577" s="13"/>
      <c r="N577" s="13"/>
      <c r="O577" s="13"/>
      <c r="P577" s="13"/>
      <c r="S577" s="13"/>
    </row>
    <row r="578" spans="11:19" ht="12.75" x14ac:dyDescent="0.2">
      <c r="K578" s="13"/>
      <c r="N578" s="13"/>
      <c r="O578" s="13"/>
      <c r="P578" s="13"/>
      <c r="S578" s="13"/>
    </row>
    <row r="579" spans="11:19" ht="12.75" x14ac:dyDescent="0.2">
      <c r="K579" s="13"/>
      <c r="N579" s="13"/>
      <c r="O579" s="13"/>
      <c r="P579" s="13"/>
      <c r="S579" s="13"/>
    </row>
    <row r="580" spans="11:19" ht="12.75" x14ac:dyDescent="0.2">
      <c r="K580" s="13"/>
      <c r="N580" s="13"/>
      <c r="O580" s="13"/>
      <c r="P580" s="13"/>
      <c r="S580" s="13"/>
    </row>
    <row r="581" spans="11:19" ht="12.75" x14ac:dyDescent="0.2">
      <c r="K581" s="13"/>
      <c r="N581" s="13"/>
      <c r="O581" s="13"/>
      <c r="P581" s="13"/>
      <c r="S581" s="13"/>
    </row>
    <row r="582" spans="11:19" ht="12.75" x14ac:dyDescent="0.2">
      <c r="K582" s="13"/>
      <c r="N582" s="13"/>
      <c r="O582" s="13"/>
      <c r="P582" s="13"/>
      <c r="S582" s="13"/>
    </row>
    <row r="583" spans="11:19" ht="12.75" x14ac:dyDescent="0.2">
      <c r="K583" s="13"/>
      <c r="N583" s="13"/>
      <c r="O583" s="13"/>
      <c r="P583" s="13"/>
      <c r="S583" s="13"/>
    </row>
    <row r="584" spans="11:19" ht="12.75" x14ac:dyDescent="0.2">
      <c r="K584" s="13"/>
      <c r="N584" s="13"/>
      <c r="O584" s="13"/>
      <c r="P584" s="13"/>
      <c r="S584" s="13"/>
    </row>
    <row r="585" spans="11:19" ht="12.75" x14ac:dyDescent="0.2">
      <c r="K585" s="13"/>
      <c r="N585" s="13"/>
      <c r="O585" s="13"/>
      <c r="P585" s="13"/>
      <c r="S585" s="13"/>
    </row>
    <row r="586" spans="11:19" ht="12.75" x14ac:dyDescent="0.2">
      <c r="K586" s="13"/>
      <c r="N586" s="13"/>
      <c r="O586" s="13"/>
      <c r="P586" s="13"/>
      <c r="S586" s="13"/>
    </row>
    <row r="587" spans="11:19" ht="12.75" x14ac:dyDescent="0.2">
      <c r="K587" s="13"/>
      <c r="N587" s="13"/>
      <c r="O587" s="13"/>
      <c r="P587" s="13"/>
      <c r="S587" s="13"/>
    </row>
    <row r="588" spans="11:19" ht="12.75" x14ac:dyDescent="0.2">
      <c r="K588" s="13"/>
      <c r="N588" s="13"/>
      <c r="O588" s="13"/>
      <c r="P588" s="13"/>
      <c r="S588" s="13"/>
    </row>
    <row r="589" spans="11:19" ht="12.75" x14ac:dyDescent="0.2">
      <c r="K589" s="13"/>
      <c r="N589" s="13"/>
      <c r="O589" s="13"/>
      <c r="P589" s="13"/>
      <c r="S589" s="13"/>
    </row>
    <row r="590" spans="11:19" ht="12.75" x14ac:dyDescent="0.2">
      <c r="K590" s="13"/>
      <c r="N590" s="13"/>
      <c r="O590" s="13"/>
      <c r="P590" s="13"/>
      <c r="S590" s="13"/>
    </row>
    <row r="591" spans="11:19" ht="12.75" x14ac:dyDescent="0.2">
      <c r="K591" s="13"/>
      <c r="N591" s="13"/>
      <c r="O591" s="13"/>
      <c r="P591" s="13"/>
      <c r="S591" s="13"/>
    </row>
    <row r="592" spans="11:19" ht="12.75" x14ac:dyDescent="0.2">
      <c r="K592" s="13"/>
      <c r="N592" s="13"/>
      <c r="O592" s="13"/>
      <c r="P592" s="13"/>
      <c r="S592" s="13"/>
    </row>
    <row r="593" spans="11:19" ht="12.75" x14ac:dyDescent="0.2">
      <c r="K593" s="13"/>
      <c r="N593" s="13"/>
      <c r="O593" s="13"/>
      <c r="P593" s="13"/>
      <c r="S593" s="13"/>
    </row>
    <row r="594" spans="11:19" ht="12.75" x14ac:dyDescent="0.2">
      <c r="K594" s="13"/>
      <c r="N594" s="13"/>
      <c r="O594" s="13"/>
      <c r="P594" s="13"/>
      <c r="S594" s="13"/>
    </row>
    <row r="595" spans="11:19" ht="12.75" x14ac:dyDescent="0.2">
      <c r="K595" s="13"/>
      <c r="N595" s="13"/>
      <c r="O595" s="13"/>
      <c r="P595" s="13"/>
      <c r="S595" s="13"/>
    </row>
    <row r="596" spans="11:19" ht="12.75" x14ac:dyDescent="0.2">
      <c r="K596" s="13"/>
      <c r="N596" s="13"/>
      <c r="O596" s="13"/>
      <c r="P596" s="13"/>
      <c r="S596" s="13"/>
    </row>
    <row r="597" spans="11:19" ht="12.75" x14ac:dyDescent="0.2">
      <c r="K597" s="13"/>
      <c r="N597" s="13"/>
      <c r="O597" s="13"/>
      <c r="P597" s="13"/>
      <c r="S597" s="13"/>
    </row>
    <row r="598" spans="11:19" ht="12.75" x14ac:dyDescent="0.2">
      <c r="K598" s="13"/>
      <c r="N598" s="13"/>
      <c r="O598" s="13"/>
      <c r="P598" s="13"/>
      <c r="S598" s="13"/>
    </row>
    <row r="599" spans="11:19" ht="12.75" x14ac:dyDescent="0.2">
      <c r="K599" s="13"/>
      <c r="N599" s="13"/>
      <c r="O599" s="13"/>
      <c r="P599" s="13"/>
      <c r="S599" s="13"/>
    </row>
    <row r="600" spans="11:19" ht="12.75" x14ac:dyDescent="0.2">
      <c r="K600" s="13"/>
      <c r="N600" s="13"/>
      <c r="O600" s="13"/>
      <c r="P600" s="13"/>
      <c r="S600" s="13"/>
    </row>
    <row r="601" spans="11:19" ht="12.75" x14ac:dyDescent="0.2">
      <c r="K601" s="13"/>
      <c r="N601" s="13"/>
      <c r="O601" s="13"/>
      <c r="P601" s="13"/>
      <c r="S601" s="13"/>
    </row>
    <row r="602" spans="11:19" ht="12.75" x14ac:dyDescent="0.2">
      <c r="K602" s="13"/>
      <c r="N602" s="13"/>
      <c r="O602" s="13"/>
      <c r="P602" s="13"/>
      <c r="S602" s="13"/>
    </row>
    <row r="603" spans="11:19" ht="12.75" x14ac:dyDescent="0.2">
      <c r="K603" s="13"/>
      <c r="N603" s="13"/>
      <c r="O603" s="13"/>
      <c r="P603" s="13"/>
      <c r="S603" s="13"/>
    </row>
    <row r="604" spans="11:19" ht="12.75" x14ac:dyDescent="0.2">
      <c r="K604" s="13"/>
      <c r="N604" s="13"/>
      <c r="O604" s="13"/>
      <c r="P604" s="13"/>
      <c r="S604" s="13"/>
    </row>
    <row r="605" spans="11:19" ht="12.75" x14ac:dyDescent="0.2">
      <c r="K605" s="13"/>
      <c r="N605" s="13"/>
      <c r="O605" s="13"/>
      <c r="P605" s="13"/>
      <c r="S605" s="13"/>
    </row>
    <row r="606" spans="11:19" ht="12.75" x14ac:dyDescent="0.2">
      <c r="K606" s="13"/>
      <c r="N606" s="13"/>
      <c r="O606" s="13"/>
      <c r="P606" s="13"/>
      <c r="S606" s="13"/>
    </row>
    <row r="607" spans="11:19" ht="12.75" x14ac:dyDescent="0.2">
      <c r="K607" s="13"/>
      <c r="N607" s="13"/>
      <c r="O607" s="13"/>
      <c r="P607" s="13"/>
      <c r="S607" s="13"/>
    </row>
    <row r="608" spans="11:19" ht="12.75" x14ac:dyDescent="0.2">
      <c r="K608" s="13"/>
      <c r="N608" s="13"/>
      <c r="O608" s="13"/>
      <c r="P608" s="13"/>
      <c r="S608" s="13"/>
    </row>
    <row r="609" spans="11:19" ht="12.75" x14ac:dyDescent="0.2">
      <c r="K609" s="13"/>
      <c r="N609" s="13"/>
      <c r="O609" s="13"/>
      <c r="P609" s="13"/>
      <c r="S609" s="13"/>
    </row>
    <row r="610" spans="11:19" ht="12.75" x14ac:dyDescent="0.2">
      <c r="K610" s="13"/>
      <c r="N610" s="13"/>
      <c r="O610" s="13"/>
      <c r="P610" s="13"/>
      <c r="S610" s="13"/>
    </row>
    <row r="611" spans="11:19" ht="12.75" x14ac:dyDescent="0.2">
      <c r="K611" s="13"/>
      <c r="N611" s="13"/>
      <c r="O611" s="13"/>
      <c r="P611" s="13"/>
      <c r="S611" s="13"/>
    </row>
    <row r="612" spans="11:19" ht="12.75" x14ac:dyDescent="0.2">
      <c r="K612" s="13"/>
      <c r="N612" s="13"/>
      <c r="O612" s="13"/>
      <c r="P612" s="13"/>
      <c r="S612" s="13"/>
    </row>
    <row r="613" spans="11:19" ht="12.75" x14ac:dyDescent="0.2">
      <c r="K613" s="13"/>
      <c r="N613" s="13"/>
      <c r="O613" s="13"/>
      <c r="P613" s="13"/>
      <c r="S613" s="13"/>
    </row>
    <row r="614" spans="11:19" ht="12.75" x14ac:dyDescent="0.2">
      <c r="K614" s="13"/>
      <c r="N614" s="13"/>
      <c r="O614" s="13"/>
      <c r="P614" s="13"/>
      <c r="S614" s="13"/>
    </row>
    <row r="615" spans="11:19" ht="12.75" x14ac:dyDescent="0.2">
      <c r="K615" s="13"/>
      <c r="N615" s="13"/>
      <c r="O615" s="13"/>
      <c r="P615" s="13"/>
      <c r="S615" s="13"/>
    </row>
    <row r="616" spans="11:19" ht="12.75" x14ac:dyDescent="0.2">
      <c r="K616" s="13"/>
      <c r="N616" s="13"/>
      <c r="O616" s="13"/>
      <c r="P616" s="13"/>
      <c r="S616" s="13"/>
    </row>
    <row r="617" spans="11:19" ht="12.75" x14ac:dyDescent="0.2">
      <c r="K617" s="13"/>
      <c r="N617" s="13"/>
      <c r="O617" s="13"/>
      <c r="P617" s="13"/>
      <c r="S617" s="13"/>
    </row>
    <row r="618" spans="11:19" ht="12.75" x14ac:dyDescent="0.2">
      <c r="K618" s="13"/>
      <c r="N618" s="13"/>
      <c r="O618" s="13"/>
      <c r="P618" s="13"/>
      <c r="S618" s="13"/>
    </row>
    <row r="619" spans="11:19" ht="12.75" x14ac:dyDescent="0.2">
      <c r="K619" s="13"/>
      <c r="N619" s="13"/>
      <c r="O619" s="13"/>
      <c r="P619" s="13"/>
      <c r="S619" s="13"/>
    </row>
    <row r="620" spans="11:19" ht="12.75" x14ac:dyDescent="0.2">
      <c r="K620" s="13"/>
      <c r="N620" s="13"/>
      <c r="O620" s="13"/>
      <c r="P620" s="13"/>
      <c r="S620" s="13"/>
    </row>
    <row r="621" spans="11:19" ht="12.75" x14ac:dyDescent="0.2">
      <c r="K621" s="13"/>
      <c r="N621" s="13"/>
      <c r="O621" s="13"/>
      <c r="P621" s="13"/>
      <c r="S621" s="13"/>
    </row>
    <row r="622" spans="11:19" ht="12.75" x14ac:dyDescent="0.2">
      <c r="K622" s="13"/>
      <c r="N622" s="13"/>
      <c r="O622" s="13"/>
      <c r="P622" s="13"/>
      <c r="S622" s="13"/>
    </row>
    <row r="623" spans="11:19" ht="12.75" x14ac:dyDescent="0.2">
      <c r="K623" s="13"/>
      <c r="N623" s="13"/>
      <c r="O623" s="13"/>
      <c r="P623" s="13"/>
      <c r="S623" s="13"/>
    </row>
    <row r="624" spans="11:19" ht="12.75" x14ac:dyDescent="0.2">
      <c r="K624" s="13"/>
      <c r="N624" s="13"/>
      <c r="O624" s="13"/>
      <c r="P624" s="13"/>
      <c r="S624" s="13"/>
    </row>
    <row r="625" spans="11:19" ht="12.75" x14ac:dyDescent="0.2">
      <c r="K625" s="13"/>
      <c r="N625" s="13"/>
      <c r="O625" s="13"/>
      <c r="P625" s="13"/>
      <c r="S625" s="13"/>
    </row>
    <row r="626" spans="11:19" ht="12.75" x14ac:dyDescent="0.2">
      <c r="K626" s="13"/>
      <c r="N626" s="13"/>
      <c r="O626" s="13"/>
      <c r="P626" s="13"/>
      <c r="S626" s="13"/>
    </row>
    <row r="627" spans="11:19" ht="12.75" x14ac:dyDescent="0.2">
      <c r="K627" s="13"/>
      <c r="N627" s="13"/>
      <c r="O627" s="13"/>
      <c r="P627" s="13"/>
      <c r="S627" s="13"/>
    </row>
    <row r="628" spans="11:19" ht="12.75" x14ac:dyDescent="0.2">
      <c r="K628" s="13"/>
      <c r="N628" s="13"/>
      <c r="O628" s="13"/>
      <c r="P628" s="13"/>
      <c r="S628" s="13"/>
    </row>
    <row r="629" spans="11:19" ht="12.75" x14ac:dyDescent="0.2">
      <c r="K629" s="13"/>
      <c r="N629" s="13"/>
      <c r="O629" s="13"/>
      <c r="P629" s="13"/>
      <c r="S629" s="13"/>
    </row>
    <row r="630" spans="11:19" ht="12.75" x14ac:dyDescent="0.2">
      <c r="K630" s="13"/>
      <c r="N630" s="13"/>
      <c r="O630" s="13"/>
      <c r="P630" s="13"/>
      <c r="S630" s="13"/>
    </row>
    <row r="631" spans="11:19" ht="12.75" x14ac:dyDescent="0.2">
      <c r="K631" s="13"/>
      <c r="N631" s="13"/>
      <c r="O631" s="13"/>
      <c r="P631" s="13"/>
      <c r="S631" s="13"/>
    </row>
    <row r="632" spans="11:19" ht="12.75" x14ac:dyDescent="0.2">
      <c r="K632" s="13"/>
      <c r="N632" s="13"/>
      <c r="O632" s="13"/>
      <c r="P632" s="13"/>
      <c r="S632" s="13"/>
    </row>
    <row r="633" spans="11:19" ht="12.75" x14ac:dyDescent="0.2">
      <c r="K633" s="13"/>
      <c r="N633" s="13"/>
      <c r="O633" s="13"/>
      <c r="P633" s="13"/>
      <c r="S633" s="13"/>
    </row>
    <row r="634" spans="11:19" ht="12.75" x14ac:dyDescent="0.2">
      <c r="K634" s="13"/>
      <c r="N634" s="13"/>
      <c r="O634" s="13"/>
      <c r="P634" s="13"/>
      <c r="S634" s="13"/>
    </row>
    <row r="635" spans="11:19" ht="12.75" x14ac:dyDescent="0.2">
      <c r="K635" s="13"/>
      <c r="N635" s="13"/>
      <c r="O635" s="13"/>
      <c r="P635" s="13"/>
      <c r="S635" s="13"/>
    </row>
    <row r="636" spans="11:19" ht="12.75" x14ac:dyDescent="0.2">
      <c r="K636" s="13"/>
      <c r="N636" s="13"/>
      <c r="O636" s="13"/>
      <c r="P636" s="13"/>
      <c r="S636" s="13"/>
    </row>
    <row r="637" spans="11:19" ht="12.75" x14ac:dyDescent="0.2">
      <c r="K637" s="13"/>
      <c r="N637" s="13"/>
      <c r="O637" s="13"/>
      <c r="P637" s="13"/>
      <c r="S637" s="13"/>
    </row>
    <row r="638" spans="11:19" ht="12.75" x14ac:dyDescent="0.2">
      <c r="K638" s="13"/>
      <c r="N638" s="13"/>
      <c r="O638" s="13"/>
      <c r="P638" s="13"/>
      <c r="S638" s="13"/>
    </row>
    <row r="639" spans="11:19" ht="12.75" x14ac:dyDescent="0.2">
      <c r="K639" s="13"/>
      <c r="N639" s="13"/>
      <c r="O639" s="13"/>
      <c r="P639" s="13"/>
      <c r="S639" s="13"/>
    </row>
    <row r="640" spans="11:19" ht="12.75" x14ac:dyDescent="0.2">
      <c r="K640" s="13"/>
      <c r="N640" s="13"/>
      <c r="O640" s="13"/>
      <c r="P640" s="13"/>
      <c r="S640" s="13"/>
    </row>
    <row r="641" spans="11:19" ht="12.75" x14ac:dyDescent="0.2">
      <c r="K641" s="13"/>
      <c r="N641" s="13"/>
      <c r="O641" s="13"/>
      <c r="P641" s="13"/>
      <c r="S641" s="13"/>
    </row>
    <row r="642" spans="11:19" ht="12.75" x14ac:dyDescent="0.2">
      <c r="K642" s="13"/>
      <c r="N642" s="13"/>
      <c r="O642" s="13"/>
      <c r="P642" s="13"/>
      <c r="S642" s="13"/>
    </row>
    <row r="643" spans="11:19" ht="12.75" x14ac:dyDescent="0.2">
      <c r="K643" s="13"/>
      <c r="N643" s="13"/>
      <c r="O643" s="13"/>
      <c r="P643" s="13"/>
      <c r="S643" s="13"/>
    </row>
    <row r="644" spans="11:19" ht="12.75" x14ac:dyDescent="0.2">
      <c r="K644" s="13"/>
      <c r="N644" s="13"/>
      <c r="O644" s="13"/>
      <c r="P644" s="13"/>
      <c r="S644" s="13"/>
    </row>
    <row r="645" spans="11:19" ht="12.75" x14ac:dyDescent="0.2">
      <c r="K645" s="13"/>
      <c r="N645" s="13"/>
      <c r="O645" s="13"/>
      <c r="P645" s="13"/>
      <c r="S645" s="13"/>
    </row>
    <row r="646" spans="11:19" ht="12.75" x14ac:dyDescent="0.2">
      <c r="K646" s="13"/>
      <c r="N646" s="13"/>
      <c r="O646" s="13"/>
      <c r="P646" s="13"/>
      <c r="S646" s="13"/>
    </row>
    <row r="647" spans="11:19" ht="12.75" x14ac:dyDescent="0.2">
      <c r="K647" s="13"/>
      <c r="N647" s="13"/>
      <c r="O647" s="13"/>
      <c r="P647" s="13"/>
      <c r="S647" s="13"/>
    </row>
    <row r="648" spans="11:19" ht="12.75" x14ac:dyDescent="0.2">
      <c r="K648" s="13"/>
      <c r="N648" s="13"/>
      <c r="O648" s="13"/>
      <c r="P648" s="13"/>
      <c r="S648" s="13"/>
    </row>
    <row r="649" spans="11:19" ht="12.75" x14ac:dyDescent="0.2">
      <c r="K649" s="13"/>
      <c r="N649" s="13"/>
      <c r="O649" s="13"/>
      <c r="P649" s="13"/>
      <c r="S649" s="13"/>
    </row>
    <row r="650" spans="11:19" ht="12.75" x14ac:dyDescent="0.2">
      <c r="K650" s="13"/>
      <c r="N650" s="13"/>
      <c r="O650" s="13"/>
      <c r="P650" s="13"/>
      <c r="S650" s="13"/>
    </row>
    <row r="651" spans="11:19" ht="12.75" x14ac:dyDescent="0.2">
      <c r="K651" s="13"/>
      <c r="N651" s="13"/>
      <c r="O651" s="13"/>
      <c r="P651" s="13"/>
      <c r="S651" s="13"/>
    </row>
    <row r="652" spans="11:19" ht="12.75" x14ac:dyDescent="0.2">
      <c r="K652" s="13"/>
      <c r="N652" s="13"/>
      <c r="O652" s="13"/>
      <c r="P652" s="13"/>
      <c r="S652" s="13"/>
    </row>
    <row r="653" spans="11:19" ht="12.75" x14ac:dyDescent="0.2">
      <c r="K653" s="13"/>
      <c r="N653" s="13"/>
      <c r="O653" s="13"/>
      <c r="P653" s="13"/>
      <c r="S653" s="13"/>
    </row>
    <row r="654" spans="11:19" ht="12.75" x14ac:dyDescent="0.2">
      <c r="K654" s="13"/>
      <c r="N654" s="13"/>
      <c r="O654" s="13"/>
      <c r="P654" s="13"/>
      <c r="S654" s="13"/>
    </row>
    <row r="655" spans="11:19" ht="12.75" x14ac:dyDescent="0.2">
      <c r="K655" s="13"/>
      <c r="N655" s="13"/>
      <c r="O655" s="13"/>
      <c r="P655" s="13"/>
      <c r="S655" s="13"/>
    </row>
    <row r="656" spans="11:19" ht="12.75" x14ac:dyDescent="0.2">
      <c r="K656" s="13"/>
      <c r="N656" s="13"/>
      <c r="O656" s="13"/>
      <c r="P656" s="13"/>
      <c r="S656" s="13"/>
    </row>
    <row r="657" spans="11:19" ht="12.75" x14ac:dyDescent="0.2">
      <c r="K657" s="13"/>
      <c r="N657" s="13"/>
      <c r="O657" s="13"/>
      <c r="P657" s="13"/>
      <c r="S657" s="13"/>
    </row>
    <row r="658" spans="11:19" ht="12.75" x14ac:dyDescent="0.2">
      <c r="K658" s="13"/>
      <c r="N658" s="13"/>
      <c r="O658" s="13"/>
      <c r="P658" s="13"/>
      <c r="S658" s="13"/>
    </row>
    <row r="659" spans="11:19" ht="12.75" x14ac:dyDescent="0.2">
      <c r="K659" s="13"/>
      <c r="N659" s="13"/>
      <c r="O659" s="13"/>
      <c r="P659" s="13"/>
      <c r="S659" s="13"/>
    </row>
    <row r="660" spans="11:19" ht="12.75" x14ac:dyDescent="0.2">
      <c r="K660" s="13"/>
      <c r="N660" s="13"/>
      <c r="O660" s="13"/>
      <c r="P660" s="13"/>
      <c r="S660" s="13"/>
    </row>
    <row r="661" spans="11:19" ht="12.75" x14ac:dyDescent="0.2">
      <c r="K661" s="13"/>
      <c r="N661" s="13"/>
      <c r="O661" s="13"/>
      <c r="P661" s="13"/>
      <c r="S661" s="13"/>
    </row>
    <row r="662" spans="11:19" ht="12.75" x14ac:dyDescent="0.2">
      <c r="K662" s="13"/>
      <c r="N662" s="13"/>
      <c r="O662" s="13"/>
      <c r="P662" s="13"/>
      <c r="S662" s="13"/>
    </row>
    <row r="663" spans="11:19" ht="12.75" x14ac:dyDescent="0.2">
      <c r="K663" s="13"/>
      <c r="N663" s="13"/>
      <c r="O663" s="13"/>
      <c r="P663" s="13"/>
      <c r="S663" s="13"/>
    </row>
    <row r="664" spans="11:19" ht="12.75" x14ac:dyDescent="0.2">
      <c r="K664" s="13"/>
      <c r="N664" s="13"/>
      <c r="O664" s="13"/>
      <c r="P664" s="13"/>
      <c r="S664" s="13"/>
    </row>
    <row r="665" spans="11:19" ht="12.75" x14ac:dyDescent="0.2">
      <c r="K665" s="13"/>
      <c r="N665" s="13"/>
      <c r="O665" s="13"/>
      <c r="P665" s="13"/>
      <c r="S665" s="13"/>
    </row>
    <row r="666" spans="11:19" ht="12.75" x14ac:dyDescent="0.2">
      <c r="K666" s="13"/>
      <c r="N666" s="13"/>
      <c r="O666" s="13"/>
      <c r="P666" s="13"/>
      <c r="S666" s="13"/>
    </row>
    <row r="667" spans="11:19" ht="12.75" x14ac:dyDescent="0.2">
      <c r="K667" s="13"/>
      <c r="N667" s="13"/>
      <c r="O667" s="13"/>
      <c r="P667" s="13"/>
      <c r="S667" s="13"/>
    </row>
    <row r="668" spans="11:19" ht="12.75" x14ac:dyDescent="0.2">
      <c r="K668" s="13"/>
      <c r="N668" s="13"/>
      <c r="O668" s="13"/>
      <c r="P668" s="13"/>
      <c r="S668" s="13"/>
    </row>
    <row r="669" spans="11:19" ht="12.75" x14ac:dyDescent="0.2">
      <c r="K669" s="13"/>
      <c r="N669" s="13"/>
      <c r="O669" s="13"/>
      <c r="P669" s="13"/>
      <c r="S669" s="13"/>
    </row>
    <row r="670" spans="11:19" ht="12.75" x14ac:dyDescent="0.2">
      <c r="K670" s="13"/>
      <c r="N670" s="13"/>
      <c r="O670" s="13"/>
      <c r="P670" s="13"/>
      <c r="S670" s="13"/>
    </row>
    <row r="671" spans="11:19" ht="12.75" x14ac:dyDescent="0.2">
      <c r="K671" s="13"/>
      <c r="N671" s="13"/>
      <c r="O671" s="13"/>
      <c r="P671" s="13"/>
      <c r="S671" s="13"/>
    </row>
    <row r="672" spans="11:19" ht="12.75" x14ac:dyDescent="0.2">
      <c r="K672" s="13"/>
      <c r="N672" s="13"/>
      <c r="O672" s="13"/>
      <c r="P672" s="13"/>
      <c r="S672" s="13"/>
    </row>
    <row r="673" spans="11:19" ht="12.75" x14ac:dyDescent="0.2">
      <c r="K673" s="13"/>
      <c r="N673" s="13"/>
      <c r="O673" s="13"/>
      <c r="P673" s="13"/>
      <c r="S673" s="13"/>
    </row>
    <row r="674" spans="11:19" ht="12.75" x14ac:dyDescent="0.2">
      <c r="K674" s="13"/>
      <c r="N674" s="13"/>
      <c r="O674" s="13"/>
      <c r="P674" s="13"/>
      <c r="S674" s="13"/>
    </row>
    <row r="675" spans="11:19" ht="12.75" x14ac:dyDescent="0.2">
      <c r="K675" s="13"/>
      <c r="N675" s="13"/>
      <c r="O675" s="13"/>
      <c r="P675" s="13"/>
      <c r="S675" s="13"/>
    </row>
    <row r="676" spans="11:19" ht="12.75" x14ac:dyDescent="0.2">
      <c r="K676" s="13"/>
      <c r="N676" s="13"/>
      <c r="O676" s="13"/>
      <c r="P676" s="13"/>
      <c r="S676" s="13"/>
    </row>
    <row r="677" spans="11:19" ht="12.75" x14ac:dyDescent="0.2">
      <c r="K677" s="13"/>
      <c r="N677" s="13"/>
      <c r="O677" s="13"/>
      <c r="P677" s="13"/>
      <c r="S677" s="13"/>
    </row>
    <row r="678" spans="11:19" ht="12.75" x14ac:dyDescent="0.2">
      <c r="K678" s="13"/>
      <c r="N678" s="13"/>
      <c r="O678" s="13"/>
      <c r="P678" s="13"/>
      <c r="S678" s="13"/>
    </row>
    <row r="679" spans="11:19" ht="12.75" x14ac:dyDescent="0.2">
      <c r="K679" s="13"/>
      <c r="N679" s="13"/>
      <c r="O679" s="13"/>
      <c r="P679" s="13"/>
      <c r="S679" s="13"/>
    </row>
    <row r="680" spans="11:19" ht="12.75" x14ac:dyDescent="0.2">
      <c r="K680" s="13"/>
      <c r="N680" s="13"/>
      <c r="O680" s="13"/>
      <c r="P680" s="13"/>
      <c r="S680" s="13"/>
    </row>
    <row r="681" spans="11:19" ht="12.75" x14ac:dyDescent="0.2">
      <c r="K681" s="13"/>
      <c r="N681" s="13"/>
      <c r="O681" s="13"/>
      <c r="P681" s="13"/>
      <c r="S681" s="13"/>
    </row>
    <row r="682" spans="11:19" ht="12.75" x14ac:dyDescent="0.2">
      <c r="K682" s="13"/>
      <c r="N682" s="13"/>
      <c r="O682" s="13"/>
      <c r="P682" s="13"/>
      <c r="S682" s="13"/>
    </row>
    <row r="683" spans="11:19" ht="12.75" x14ac:dyDescent="0.2">
      <c r="K683" s="13"/>
      <c r="N683" s="13"/>
      <c r="O683" s="13"/>
      <c r="P683" s="13"/>
      <c r="S683" s="13"/>
    </row>
    <row r="684" spans="11:19" ht="12.75" x14ac:dyDescent="0.2">
      <c r="K684" s="13"/>
      <c r="N684" s="13"/>
      <c r="O684" s="13"/>
      <c r="P684" s="13"/>
      <c r="S684" s="13"/>
    </row>
    <row r="685" spans="11:19" ht="12.75" x14ac:dyDescent="0.2">
      <c r="K685" s="13"/>
      <c r="N685" s="13"/>
      <c r="O685" s="13"/>
      <c r="P685" s="13"/>
      <c r="S685" s="13"/>
    </row>
    <row r="686" spans="11:19" ht="12.75" x14ac:dyDescent="0.2">
      <c r="K686" s="13"/>
      <c r="N686" s="13"/>
      <c r="O686" s="13"/>
      <c r="P686" s="13"/>
      <c r="S686" s="13"/>
    </row>
    <row r="687" spans="11:19" ht="12.75" x14ac:dyDescent="0.2">
      <c r="K687" s="13"/>
      <c r="N687" s="13"/>
      <c r="O687" s="13"/>
      <c r="P687" s="13"/>
      <c r="S687" s="13"/>
    </row>
    <row r="688" spans="11:19" ht="12.75" x14ac:dyDescent="0.2">
      <c r="K688" s="13"/>
      <c r="N688" s="13"/>
      <c r="O688" s="13"/>
      <c r="P688" s="13"/>
      <c r="S688" s="13"/>
    </row>
    <row r="689" spans="11:19" ht="12.75" x14ac:dyDescent="0.2">
      <c r="K689" s="13"/>
      <c r="N689" s="13"/>
      <c r="O689" s="13"/>
      <c r="P689" s="13"/>
      <c r="S689" s="13"/>
    </row>
    <row r="690" spans="11:19" ht="12.75" x14ac:dyDescent="0.2">
      <c r="K690" s="13"/>
      <c r="N690" s="13"/>
      <c r="O690" s="13"/>
      <c r="P690" s="13"/>
      <c r="S690" s="13"/>
    </row>
    <row r="691" spans="11:19" ht="12.75" x14ac:dyDescent="0.2">
      <c r="K691" s="13"/>
      <c r="N691" s="13"/>
      <c r="O691" s="13"/>
      <c r="P691" s="13"/>
      <c r="S691" s="13"/>
    </row>
    <row r="692" spans="11:19" ht="12.75" x14ac:dyDescent="0.2">
      <c r="K692" s="13"/>
      <c r="N692" s="13"/>
      <c r="O692" s="13"/>
      <c r="P692" s="13"/>
      <c r="S692" s="13"/>
    </row>
    <row r="693" spans="11:19" ht="12.75" x14ac:dyDescent="0.2">
      <c r="K693" s="13"/>
      <c r="N693" s="13"/>
      <c r="O693" s="13"/>
      <c r="P693" s="13"/>
      <c r="S693" s="13"/>
    </row>
    <row r="694" spans="11:19" ht="12.75" x14ac:dyDescent="0.2">
      <c r="K694" s="13"/>
      <c r="N694" s="13"/>
      <c r="O694" s="13"/>
      <c r="P694" s="13"/>
      <c r="S694" s="13"/>
    </row>
    <row r="695" spans="11:19" ht="12.75" x14ac:dyDescent="0.2">
      <c r="K695" s="13"/>
      <c r="N695" s="13"/>
      <c r="O695" s="13"/>
      <c r="P695" s="13"/>
      <c r="S695" s="13"/>
    </row>
    <row r="696" spans="11:19" ht="12.75" x14ac:dyDescent="0.2">
      <c r="K696" s="13"/>
      <c r="N696" s="13"/>
      <c r="O696" s="13"/>
      <c r="P696" s="13"/>
      <c r="S696" s="13"/>
    </row>
    <row r="697" spans="11:19" ht="12.75" x14ac:dyDescent="0.2">
      <c r="K697" s="13"/>
      <c r="N697" s="13"/>
      <c r="O697" s="13"/>
      <c r="P697" s="13"/>
      <c r="S697" s="13"/>
    </row>
    <row r="698" spans="11:19" ht="12.75" x14ac:dyDescent="0.2">
      <c r="K698" s="13"/>
      <c r="N698" s="13"/>
      <c r="O698" s="13"/>
      <c r="P698" s="13"/>
      <c r="S698" s="13"/>
    </row>
    <row r="699" spans="11:19" ht="12.75" x14ac:dyDescent="0.2">
      <c r="K699" s="13"/>
      <c r="N699" s="13"/>
      <c r="O699" s="13"/>
      <c r="P699" s="13"/>
      <c r="S699" s="13"/>
    </row>
    <row r="700" spans="11:19" ht="12.75" x14ac:dyDescent="0.2">
      <c r="K700" s="13"/>
      <c r="N700" s="13"/>
      <c r="O700" s="13"/>
      <c r="P700" s="13"/>
      <c r="S700" s="13"/>
    </row>
    <row r="701" spans="11:19" ht="12.75" x14ac:dyDescent="0.2">
      <c r="K701" s="13"/>
      <c r="N701" s="13"/>
      <c r="O701" s="13"/>
      <c r="P701" s="13"/>
      <c r="S701" s="13"/>
    </row>
    <row r="702" spans="11:19" ht="12.75" x14ac:dyDescent="0.2">
      <c r="K702" s="13"/>
      <c r="N702" s="13"/>
      <c r="O702" s="13"/>
      <c r="P702" s="13"/>
      <c r="S702" s="13"/>
    </row>
    <row r="703" spans="11:19" ht="12.75" x14ac:dyDescent="0.2">
      <c r="K703" s="13"/>
      <c r="N703" s="13"/>
      <c r="O703" s="13"/>
      <c r="P703" s="13"/>
      <c r="S703" s="13"/>
    </row>
    <row r="704" spans="11:19" ht="12.75" x14ac:dyDescent="0.2">
      <c r="K704" s="13"/>
      <c r="N704" s="13"/>
      <c r="O704" s="13"/>
      <c r="P704" s="13"/>
      <c r="S704" s="13"/>
    </row>
    <row r="705" spans="11:19" ht="12.75" x14ac:dyDescent="0.2">
      <c r="K705" s="13"/>
      <c r="N705" s="13"/>
      <c r="O705" s="13"/>
      <c r="P705" s="13"/>
      <c r="S705" s="13"/>
    </row>
    <row r="706" spans="11:19" ht="12.75" x14ac:dyDescent="0.2">
      <c r="K706" s="13"/>
      <c r="N706" s="13"/>
      <c r="O706" s="13"/>
      <c r="P706" s="13"/>
      <c r="S706" s="13"/>
    </row>
    <row r="707" spans="11:19" ht="12.75" x14ac:dyDescent="0.2">
      <c r="K707" s="13"/>
      <c r="N707" s="13"/>
      <c r="O707" s="13"/>
      <c r="P707" s="13"/>
      <c r="S707" s="13"/>
    </row>
    <row r="708" spans="11:19" ht="12.75" x14ac:dyDescent="0.2">
      <c r="K708" s="13"/>
      <c r="N708" s="13"/>
      <c r="O708" s="13"/>
      <c r="P708" s="13"/>
      <c r="S708" s="13"/>
    </row>
    <row r="709" spans="11:19" ht="12.75" x14ac:dyDescent="0.2">
      <c r="K709" s="13"/>
      <c r="N709" s="13"/>
      <c r="O709" s="13"/>
      <c r="P709" s="13"/>
      <c r="S709" s="13"/>
    </row>
    <row r="710" spans="11:19" ht="12.75" x14ac:dyDescent="0.2">
      <c r="K710" s="13"/>
      <c r="N710" s="13"/>
      <c r="O710" s="13"/>
      <c r="P710" s="13"/>
      <c r="S710" s="13"/>
    </row>
    <row r="711" spans="11:19" ht="12.75" x14ac:dyDescent="0.2">
      <c r="K711" s="13"/>
      <c r="N711" s="13"/>
      <c r="O711" s="13"/>
      <c r="P711" s="13"/>
      <c r="S711" s="13"/>
    </row>
    <row r="712" spans="11:19" ht="12.75" x14ac:dyDescent="0.2">
      <c r="K712" s="13"/>
      <c r="N712" s="13"/>
      <c r="O712" s="13"/>
      <c r="P712" s="13"/>
      <c r="S712" s="13"/>
    </row>
    <row r="713" spans="11:19" ht="12.75" x14ac:dyDescent="0.2">
      <c r="K713" s="13"/>
      <c r="N713" s="13"/>
      <c r="O713" s="13"/>
      <c r="P713" s="13"/>
      <c r="S713" s="13"/>
    </row>
    <row r="714" spans="11:19" ht="12.75" x14ac:dyDescent="0.2">
      <c r="K714" s="13"/>
      <c r="N714" s="13"/>
      <c r="O714" s="13"/>
      <c r="P714" s="13"/>
      <c r="S714" s="13"/>
    </row>
    <row r="715" spans="11:19" ht="12.75" x14ac:dyDescent="0.2">
      <c r="K715" s="13"/>
      <c r="N715" s="13"/>
      <c r="O715" s="13"/>
      <c r="P715" s="13"/>
      <c r="S715" s="13"/>
    </row>
    <row r="716" spans="11:19" ht="12.75" x14ac:dyDescent="0.2">
      <c r="K716" s="13"/>
      <c r="N716" s="13"/>
      <c r="O716" s="13"/>
      <c r="P716" s="13"/>
      <c r="S716" s="13"/>
    </row>
    <row r="717" spans="11:19" ht="12.75" x14ac:dyDescent="0.2">
      <c r="K717" s="13"/>
      <c r="N717" s="13"/>
      <c r="O717" s="13"/>
      <c r="P717" s="13"/>
      <c r="S717" s="13"/>
    </row>
    <row r="718" spans="11:19" ht="12.75" x14ac:dyDescent="0.2">
      <c r="K718" s="13"/>
      <c r="N718" s="13"/>
      <c r="O718" s="13"/>
      <c r="P718" s="13"/>
      <c r="S718" s="13"/>
    </row>
    <row r="719" spans="11:19" ht="12.75" x14ac:dyDescent="0.2">
      <c r="K719" s="13"/>
      <c r="N719" s="13"/>
      <c r="O719" s="13"/>
      <c r="P719" s="13"/>
      <c r="S719" s="13"/>
    </row>
    <row r="720" spans="11:19" ht="12.75" x14ac:dyDescent="0.2">
      <c r="K720" s="13"/>
      <c r="N720" s="13"/>
      <c r="O720" s="13"/>
      <c r="P720" s="13"/>
      <c r="S720" s="13"/>
    </row>
    <row r="721" spans="11:19" ht="12.75" x14ac:dyDescent="0.2">
      <c r="K721" s="13"/>
      <c r="N721" s="13"/>
      <c r="O721" s="13"/>
      <c r="P721" s="13"/>
      <c r="S721" s="13"/>
    </row>
    <row r="722" spans="11:19" ht="12.75" x14ac:dyDescent="0.2">
      <c r="K722" s="13"/>
      <c r="N722" s="13"/>
      <c r="O722" s="13"/>
      <c r="P722" s="13"/>
      <c r="S722" s="13"/>
    </row>
    <row r="723" spans="11:19" ht="12.75" x14ac:dyDescent="0.2">
      <c r="K723" s="13"/>
      <c r="N723" s="13"/>
      <c r="O723" s="13"/>
      <c r="P723" s="13"/>
      <c r="S723" s="13"/>
    </row>
    <row r="724" spans="11:19" ht="12.75" x14ac:dyDescent="0.2">
      <c r="K724" s="13"/>
      <c r="N724" s="13"/>
      <c r="O724" s="13"/>
      <c r="P724" s="13"/>
      <c r="S724" s="13"/>
    </row>
    <row r="725" spans="11:19" ht="12.75" x14ac:dyDescent="0.2">
      <c r="K725" s="13"/>
      <c r="N725" s="13"/>
      <c r="O725" s="13"/>
      <c r="P725" s="13"/>
      <c r="S725" s="13"/>
    </row>
    <row r="726" spans="11:19" ht="12.75" x14ac:dyDescent="0.2">
      <c r="K726" s="13"/>
      <c r="N726" s="13"/>
      <c r="O726" s="13"/>
      <c r="P726" s="13"/>
      <c r="S726" s="13"/>
    </row>
    <row r="727" spans="11:19" ht="12.75" x14ac:dyDescent="0.2">
      <c r="K727" s="13"/>
      <c r="N727" s="13"/>
      <c r="O727" s="13"/>
      <c r="P727" s="13"/>
      <c r="S727" s="13"/>
    </row>
    <row r="728" spans="11:19" ht="12.75" x14ac:dyDescent="0.2">
      <c r="K728" s="13"/>
      <c r="N728" s="13"/>
      <c r="O728" s="13"/>
      <c r="P728" s="13"/>
      <c r="S728" s="13"/>
    </row>
    <row r="729" spans="11:19" ht="12.75" x14ac:dyDescent="0.2">
      <c r="K729" s="13"/>
      <c r="N729" s="13"/>
      <c r="O729" s="13"/>
      <c r="P729" s="13"/>
      <c r="S729" s="13"/>
    </row>
    <row r="730" spans="11:19" ht="12.75" x14ac:dyDescent="0.2">
      <c r="K730" s="13"/>
      <c r="N730" s="13"/>
      <c r="O730" s="13"/>
      <c r="P730" s="13"/>
      <c r="S730" s="13"/>
    </row>
    <row r="731" spans="11:19" ht="12.75" x14ac:dyDescent="0.2">
      <c r="K731" s="13"/>
      <c r="N731" s="13"/>
      <c r="O731" s="13"/>
      <c r="P731" s="13"/>
      <c r="S731" s="13"/>
    </row>
    <row r="732" spans="11:19" ht="12.75" x14ac:dyDescent="0.2">
      <c r="K732" s="13"/>
      <c r="N732" s="13"/>
      <c r="O732" s="13"/>
      <c r="P732" s="13"/>
      <c r="S732" s="13"/>
    </row>
    <row r="733" spans="11:19" ht="12.75" x14ac:dyDescent="0.2">
      <c r="K733" s="13"/>
      <c r="N733" s="13"/>
      <c r="O733" s="13"/>
      <c r="P733" s="13"/>
      <c r="S733" s="13"/>
    </row>
    <row r="734" spans="11:19" ht="12.75" x14ac:dyDescent="0.2">
      <c r="K734" s="13"/>
      <c r="N734" s="13"/>
      <c r="O734" s="13"/>
      <c r="P734" s="13"/>
      <c r="S734" s="13"/>
    </row>
    <row r="735" spans="11:19" ht="12.75" x14ac:dyDescent="0.2">
      <c r="K735" s="13"/>
      <c r="N735" s="13"/>
      <c r="O735" s="13"/>
      <c r="P735" s="13"/>
      <c r="S735" s="13"/>
    </row>
    <row r="736" spans="11:19" ht="12.75" x14ac:dyDescent="0.2">
      <c r="K736" s="13"/>
      <c r="N736" s="13"/>
      <c r="O736" s="13"/>
      <c r="P736" s="13"/>
      <c r="S736" s="13"/>
    </row>
    <row r="737" spans="11:19" ht="12.75" x14ac:dyDescent="0.2">
      <c r="K737" s="13"/>
      <c r="N737" s="13"/>
      <c r="O737" s="13"/>
      <c r="P737" s="13"/>
      <c r="S737" s="13"/>
    </row>
    <row r="738" spans="11:19" ht="12.75" x14ac:dyDescent="0.2">
      <c r="K738" s="13"/>
      <c r="N738" s="13"/>
      <c r="O738" s="13"/>
      <c r="P738" s="13"/>
      <c r="S738" s="13"/>
    </row>
    <row r="739" spans="11:19" ht="12.75" x14ac:dyDescent="0.2">
      <c r="K739" s="13"/>
      <c r="N739" s="13"/>
      <c r="O739" s="13"/>
      <c r="P739" s="13"/>
      <c r="S739" s="13"/>
    </row>
    <row r="740" spans="11:19" ht="12.75" x14ac:dyDescent="0.2">
      <c r="K740" s="13"/>
      <c r="N740" s="13"/>
      <c r="O740" s="13"/>
      <c r="P740" s="13"/>
      <c r="S740" s="13"/>
    </row>
    <row r="741" spans="11:19" ht="12.75" x14ac:dyDescent="0.2">
      <c r="K741" s="13"/>
      <c r="N741" s="13"/>
      <c r="O741" s="13"/>
      <c r="P741" s="13"/>
      <c r="S741" s="13"/>
    </row>
    <row r="742" spans="11:19" ht="12.75" x14ac:dyDescent="0.2">
      <c r="K742" s="13"/>
      <c r="N742" s="13"/>
      <c r="O742" s="13"/>
      <c r="P742" s="13"/>
      <c r="S742" s="13"/>
    </row>
    <row r="743" spans="11:19" ht="12.75" x14ac:dyDescent="0.2">
      <c r="K743" s="13"/>
      <c r="N743" s="13"/>
      <c r="O743" s="13"/>
      <c r="P743" s="13"/>
      <c r="S743" s="13"/>
    </row>
    <row r="744" spans="11:19" ht="12.75" x14ac:dyDescent="0.2">
      <c r="K744" s="13"/>
      <c r="N744" s="13"/>
      <c r="O744" s="13"/>
      <c r="P744" s="13"/>
      <c r="S744" s="13"/>
    </row>
    <row r="745" spans="11:19" ht="12.75" x14ac:dyDescent="0.2">
      <c r="K745" s="13"/>
      <c r="N745" s="13"/>
      <c r="O745" s="13"/>
      <c r="P745" s="13"/>
      <c r="S745" s="13"/>
    </row>
    <row r="746" spans="11:19" ht="12.75" x14ac:dyDescent="0.2">
      <c r="K746" s="13"/>
      <c r="N746" s="13"/>
      <c r="O746" s="13"/>
      <c r="P746" s="13"/>
      <c r="S746" s="13"/>
    </row>
    <row r="747" spans="11:19" ht="12.75" x14ac:dyDescent="0.2">
      <c r="K747" s="13"/>
      <c r="N747" s="13"/>
      <c r="O747" s="13"/>
      <c r="P747" s="13"/>
      <c r="S747" s="13"/>
    </row>
    <row r="748" spans="11:19" ht="12.75" x14ac:dyDescent="0.2">
      <c r="K748" s="13"/>
      <c r="N748" s="13"/>
      <c r="O748" s="13"/>
      <c r="P748" s="13"/>
      <c r="S748" s="13"/>
    </row>
    <row r="749" spans="11:19" ht="12.75" x14ac:dyDescent="0.2">
      <c r="K749" s="13"/>
      <c r="N749" s="13"/>
      <c r="O749" s="13"/>
      <c r="P749" s="13"/>
      <c r="S749" s="13"/>
    </row>
    <row r="750" spans="11:19" ht="12.75" x14ac:dyDescent="0.2">
      <c r="K750" s="13"/>
      <c r="N750" s="13"/>
      <c r="O750" s="13"/>
      <c r="P750" s="13"/>
      <c r="S750" s="13"/>
    </row>
    <row r="751" spans="11:19" ht="12.75" x14ac:dyDescent="0.2">
      <c r="K751" s="13"/>
      <c r="N751" s="13"/>
      <c r="O751" s="13"/>
      <c r="P751" s="13"/>
      <c r="S751" s="13"/>
    </row>
    <row r="752" spans="11:19" ht="12.75" x14ac:dyDescent="0.2">
      <c r="K752" s="13"/>
      <c r="N752" s="13"/>
      <c r="O752" s="13"/>
      <c r="P752" s="13"/>
      <c r="S752" s="13"/>
    </row>
    <row r="753" spans="11:19" ht="12.75" x14ac:dyDescent="0.2">
      <c r="K753" s="13"/>
      <c r="N753" s="13"/>
      <c r="O753" s="13"/>
      <c r="P753" s="13"/>
      <c r="S753" s="13"/>
    </row>
    <row r="754" spans="11:19" ht="12.75" x14ac:dyDescent="0.2">
      <c r="K754" s="13"/>
      <c r="N754" s="13"/>
      <c r="O754" s="13"/>
      <c r="P754" s="13"/>
      <c r="S754" s="13"/>
    </row>
    <row r="755" spans="11:19" ht="12.75" x14ac:dyDescent="0.2">
      <c r="K755" s="13"/>
      <c r="N755" s="13"/>
      <c r="O755" s="13"/>
      <c r="P755" s="13"/>
      <c r="S755" s="13"/>
    </row>
    <row r="756" spans="11:19" ht="12.75" x14ac:dyDescent="0.2">
      <c r="K756" s="13"/>
      <c r="N756" s="13"/>
      <c r="O756" s="13"/>
      <c r="P756" s="13"/>
      <c r="S756" s="13"/>
    </row>
    <row r="757" spans="11:19" ht="12.75" x14ac:dyDescent="0.2">
      <c r="K757" s="13"/>
      <c r="N757" s="13"/>
      <c r="O757" s="13"/>
      <c r="P757" s="13"/>
      <c r="S757" s="13"/>
    </row>
    <row r="758" spans="11:19" ht="12.75" x14ac:dyDescent="0.2">
      <c r="K758" s="13"/>
      <c r="N758" s="13"/>
      <c r="O758" s="13"/>
      <c r="P758" s="13"/>
      <c r="S758" s="13"/>
    </row>
    <row r="759" spans="11:19" ht="12.75" x14ac:dyDescent="0.2">
      <c r="K759" s="13"/>
      <c r="N759" s="13"/>
      <c r="O759" s="13"/>
      <c r="P759" s="13"/>
      <c r="S759" s="13"/>
    </row>
    <row r="760" spans="11:19" ht="12.75" x14ac:dyDescent="0.2">
      <c r="K760" s="13"/>
      <c r="N760" s="13"/>
      <c r="O760" s="13"/>
      <c r="P760" s="13"/>
      <c r="S760" s="13"/>
    </row>
    <row r="761" spans="11:19" ht="12.75" x14ac:dyDescent="0.2">
      <c r="K761" s="13"/>
      <c r="N761" s="13"/>
      <c r="O761" s="13"/>
      <c r="P761" s="13"/>
      <c r="S761" s="13"/>
    </row>
    <row r="762" spans="11:19" ht="12.75" x14ac:dyDescent="0.2">
      <c r="K762" s="13"/>
      <c r="N762" s="13"/>
      <c r="O762" s="13"/>
      <c r="P762" s="13"/>
      <c r="S762" s="13"/>
    </row>
    <row r="763" spans="11:19" ht="12.75" x14ac:dyDescent="0.2">
      <c r="K763" s="13"/>
      <c r="N763" s="13"/>
      <c r="O763" s="13"/>
      <c r="P763" s="13"/>
      <c r="S763" s="13"/>
    </row>
    <row r="764" spans="11:19" ht="12.75" x14ac:dyDescent="0.2">
      <c r="K764" s="13"/>
      <c r="N764" s="13"/>
      <c r="O764" s="13"/>
      <c r="P764" s="13"/>
      <c r="S764" s="13"/>
    </row>
    <row r="765" spans="11:19" ht="12.75" x14ac:dyDescent="0.2">
      <c r="K765" s="13"/>
      <c r="N765" s="13"/>
      <c r="O765" s="13"/>
      <c r="P765" s="13"/>
      <c r="S765" s="13"/>
    </row>
    <row r="766" spans="11:19" ht="12.75" x14ac:dyDescent="0.2">
      <c r="K766" s="13"/>
      <c r="N766" s="13"/>
      <c r="O766" s="13"/>
      <c r="P766" s="13"/>
      <c r="S766" s="13"/>
    </row>
    <row r="767" spans="11:19" ht="12.75" x14ac:dyDescent="0.2">
      <c r="K767" s="13"/>
      <c r="N767" s="13"/>
      <c r="O767" s="13"/>
      <c r="P767" s="13"/>
      <c r="S767" s="13"/>
    </row>
    <row r="768" spans="11:19" ht="12.75" x14ac:dyDescent="0.2">
      <c r="K768" s="13"/>
      <c r="N768" s="13"/>
      <c r="O768" s="13"/>
      <c r="P768" s="13"/>
      <c r="S768" s="13"/>
    </row>
    <row r="769" spans="11:19" ht="12.75" x14ac:dyDescent="0.2">
      <c r="K769" s="13"/>
      <c r="N769" s="13"/>
      <c r="O769" s="13"/>
      <c r="P769" s="13"/>
      <c r="S769" s="13"/>
    </row>
    <row r="770" spans="11:19" ht="12.75" x14ac:dyDescent="0.2">
      <c r="K770" s="13"/>
      <c r="N770" s="13"/>
      <c r="O770" s="13"/>
      <c r="P770" s="13"/>
      <c r="S770" s="13"/>
    </row>
    <row r="771" spans="11:19" ht="12.75" x14ac:dyDescent="0.2">
      <c r="K771" s="13"/>
      <c r="N771" s="13"/>
      <c r="O771" s="13"/>
      <c r="P771" s="13"/>
      <c r="S771" s="13"/>
    </row>
    <row r="772" spans="11:19" ht="12.75" x14ac:dyDescent="0.2">
      <c r="K772" s="13"/>
      <c r="N772" s="13"/>
      <c r="O772" s="13"/>
      <c r="P772" s="13"/>
      <c r="S772" s="13"/>
    </row>
    <row r="773" spans="11:19" ht="12.75" x14ac:dyDescent="0.2">
      <c r="K773" s="13"/>
      <c r="N773" s="13"/>
      <c r="O773" s="13"/>
      <c r="P773" s="13"/>
      <c r="S773" s="13"/>
    </row>
    <row r="774" spans="11:19" ht="12.75" x14ac:dyDescent="0.2">
      <c r="K774" s="13"/>
      <c r="N774" s="13"/>
      <c r="O774" s="13"/>
      <c r="P774" s="13"/>
      <c r="S774" s="13"/>
    </row>
    <row r="775" spans="11:19" ht="12.75" x14ac:dyDescent="0.2">
      <c r="K775" s="13"/>
      <c r="N775" s="13"/>
      <c r="O775" s="13"/>
      <c r="P775" s="13"/>
      <c r="S775" s="13"/>
    </row>
    <row r="776" spans="11:19" ht="12.75" x14ac:dyDescent="0.2">
      <c r="K776" s="13"/>
      <c r="N776" s="13"/>
      <c r="O776" s="13"/>
      <c r="P776" s="13"/>
      <c r="S776" s="13"/>
    </row>
    <row r="777" spans="11:19" ht="12.75" x14ac:dyDescent="0.2">
      <c r="K777" s="13"/>
      <c r="N777" s="13"/>
      <c r="O777" s="13"/>
      <c r="P777" s="13"/>
      <c r="S777" s="13"/>
    </row>
    <row r="778" spans="11:19" ht="12.75" x14ac:dyDescent="0.2">
      <c r="K778" s="13"/>
      <c r="N778" s="13"/>
      <c r="O778" s="13"/>
      <c r="P778" s="13"/>
      <c r="S778" s="13"/>
    </row>
    <row r="779" spans="11:19" ht="12.75" x14ac:dyDescent="0.2">
      <c r="K779" s="13"/>
      <c r="N779" s="13"/>
      <c r="O779" s="13"/>
      <c r="P779" s="13"/>
      <c r="S779" s="13"/>
    </row>
    <row r="780" spans="11:19" ht="12.75" x14ac:dyDescent="0.2">
      <c r="K780" s="13"/>
      <c r="N780" s="13"/>
      <c r="O780" s="13"/>
      <c r="P780" s="13"/>
      <c r="S780" s="13"/>
    </row>
    <row r="781" spans="11:19" ht="12.75" x14ac:dyDescent="0.2">
      <c r="K781" s="13"/>
      <c r="N781" s="13"/>
      <c r="O781" s="13"/>
      <c r="P781" s="13"/>
      <c r="S781" s="13"/>
    </row>
    <row r="782" spans="11:19" ht="12.75" x14ac:dyDescent="0.2">
      <c r="K782" s="13"/>
      <c r="N782" s="13"/>
      <c r="O782" s="13"/>
      <c r="P782" s="13"/>
      <c r="S782" s="13"/>
    </row>
    <row r="783" spans="11:19" ht="12.75" x14ac:dyDescent="0.2">
      <c r="K783" s="13"/>
      <c r="N783" s="13"/>
      <c r="O783" s="13"/>
      <c r="P783" s="13"/>
      <c r="S783" s="13"/>
    </row>
    <row r="784" spans="11:19" ht="12.75" x14ac:dyDescent="0.2">
      <c r="K784" s="13"/>
      <c r="N784" s="13"/>
      <c r="O784" s="13"/>
      <c r="P784" s="13"/>
      <c r="S784" s="13"/>
    </row>
    <row r="785" spans="11:19" ht="12.75" x14ac:dyDescent="0.2">
      <c r="K785" s="13"/>
      <c r="N785" s="13"/>
      <c r="O785" s="13"/>
      <c r="P785" s="13"/>
      <c r="S785" s="13"/>
    </row>
    <row r="786" spans="11:19" ht="12.75" x14ac:dyDescent="0.2">
      <c r="K786" s="13"/>
      <c r="N786" s="13"/>
      <c r="O786" s="13"/>
      <c r="P786" s="13"/>
      <c r="S786" s="13"/>
    </row>
    <row r="787" spans="11:19" ht="12.75" x14ac:dyDescent="0.2">
      <c r="K787" s="13"/>
      <c r="N787" s="13"/>
      <c r="O787" s="13"/>
      <c r="P787" s="13"/>
      <c r="S787" s="13"/>
    </row>
    <row r="788" spans="11:19" ht="12.75" x14ac:dyDescent="0.2">
      <c r="K788" s="13"/>
      <c r="N788" s="13"/>
      <c r="O788" s="13"/>
      <c r="P788" s="13"/>
      <c r="S788" s="13"/>
    </row>
    <row r="789" spans="11:19" ht="12.75" x14ac:dyDescent="0.2">
      <c r="K789" s="13"/>
      <c r="N789" s="13"/>
      <c r="O789" s="13"/>
      <c r="P789" s="13"/>
      <c r="S789" s="13"/>
    </row>
    <row r="790" spans="11:19" ht="12.75" x14ac:dyDescent="0.2">
      <c r="K790" s="13"/>
      <c r="N790" s="13"/>
      <c r="O790" s="13"/>
      <c r="P790" s="13"/>
      <c r="S790" s="13"/>
    </row>
    <row r="791" spans="11:19" ht="12.75" x14ac:dyDescent="0.2">
      <c r="K791" s="13"/>
      <c r="N791" s="13"/>
      <c r="O791" s="13"/>
      <c r="P791" s="13"/>
      <c r="S791" s="13"/>
    </row>
    <row r="792" spans="11:19" ht="12.75" x14ac:dyDescent="0.2">
      <c r="K792" s="13"/>
      <c r="N792" s="13"/>
      <c r="O792" s="13"/>
      <c r="P792" s="13"/>
      <c r="S792" s="13"/>
    </row>
    <row r="793" spans="11:19" ht="12.75" x14ac:dyDescent="0.2">
      <c r="K793" s="13"/>
      <c r="N793" s="13"/>
      <c r="O793" s="13"/>
      <c r="P793" s="13"/>
      <c r="S793" s="13"/>
    </row>
    <row r="794" spans="11:19" ht="12.75" x14ac:dyDescent="0.2">
      <c r="K794" s="13"/>
      <c r="N794" s="13"/>
      <c r="O794" s="13"/>
      <c r="P794" s="13"/>
      <c r="S794" s="13"/>
    </row>
    <row r="795" spans="11:19" ht="12.75" x14ac:dyDescent="0.2">
      <c r="K795" s="13"/>
      <c r="N795" s="13"/>
      <c r="O795" s="13"/>
      <c r="P795" s="13"/>
      <c r="S795" s="13"/>
    </row>
    <row r="796" spans="11:19" ht="12.75" x14ac:dyDescent="0.2">
      <c r="K796" s="13"/>
      <c r="N796" s="13"/>
      <c r="O796" s="13"/>
      <c r="P796" s="13"/>
      <c r="S796" s="13"/>
    </row>
    <row r="797" spans="11:19" ht="12.75" x14ac:dyDescent="0.2">
      <c r="K797" s="13"/>
      <c r="N797" s="13"/>
      <c r="O797" s="13"/>
      <c r="P797" s="13"/>
      <c r="S797" s="13"/>
    </row>
    <row r="798" spans="11:19" ht="12.75" x14ac:dyDescent="0.2">
      <c r="K798" s="13"/>
      <c r="N798" s="13"/>
      <c r="O798" s="13"/>
      <c r="P798" s="13"/>
      <c r="S798" s="13"/>
    </row>
    <row r="799" spans="11:19" ht="12.75" x14ac:dyDescent="0.2">
      <c r="K799" s="13"/>
      <c r="N799" s="13"/>
      <c r="O799" s="13"/>
      <c r="P799" s="13"/>
      <c r="S799" s="13"/>
    </row>
    <row r="800" spans="11:19" ht="12.75" x14ac:dyDescent="0.2">
      <c r="K800" s="13"/>
      <c r="N800" s="13"/>
      <c r="O800" s="13"/>
      <c r="P800" s="13"/>
      <c r="S800" s="13"/>
    </row>
    <row r="801" spans="11:19" ht="12.75" x14ac:dyDescent="0.2">
      <c r="K801" s="13"/>
      <c r="N801" s="13"/>
      <c r="O801" s="13"/>
      <c r="P801" s="13"/>
      <c r="S801" s="13"/>
    </row>
    <row r="802" spans="11:19" ht="12.75" x14ac:dyDescent="0.2">
      <c r="K802" s="13"/>
      <c r="N802" s="13"/>
      <c r="O802" s="13"/>
      <c r="P802" s="13"/>
      <c r="S802" s="13"/>
    </row>
    <row r="803" spans="11:19" ht="12.75" x14ac:dyDescent="0.2">
      <c r="K803" s="13"/>
      <c r="N803" s="13"/>
      <c r="O803" s="13"/>
      <c r="P803" s="13"/>
      <c r="S803" s="13"/>
    </row>
    <row r="804" spans="11:19" ht="12.75" x14ac:dyDescent="0.2">
      <c r="K804" s="13"/>
      <c r="N804" s="13"/>
      <c r="O804" s="13"/>
      <c r="P804" s="13"/>
      <c r="S804" s="13"/>
    </row>
    <row r="805" spans="11:19" ht="12.75" x14ac:dyDescent="0.2">
      <c r="K805" s="13"/>
      <c r="N805" s="13"/>
      <c r="O805" s="13"/>
      <c r="P805" s="13"/>
      <c r="S805" s="13"/>
    </row>
    <row r="806" spans="11:19" ht="12.75" x14ac:dyDescent="0.2">
      <c r="K806" s="13"/>
      <c r="N806" s="13"/>
      <c r="O806" s="13"/>
      <c r="P806" s="13"/>
      <c r="S806" s="13"/>
    </row>
    <row r="807" spans="11:19" ht="12.75" x14ac:dyDescent="0.2">
      <c r="K807" s="13"/>
      <c r="N807" s="13"/>
      <c r="O807" s="13"/>
      <c r="P807" s="13"/>
      <c r="S807" s="13"/>
    </row>
    <row r="808" spans="11:19" ht="12.75" x14ac:dyDescent="0.2">
      <c r="K808" s="13"/>
      <c r="N808" s="13"/>
      <c r="O808" s="13"/>
      <c r="P808" s="13"/>
      <c r="S808" s="13"/>
    </row>
    <row r="809" spans="11:19" ht="12.75" x14ac:dyDescent="0.2">
      <c r="K809" s="13"/>
      <c r="N809" s="13"/>
      <c r="O809" s="13"/>
      <c r="P809" s="13"/>
      <c r="S809" s="13"/>
    </row>
    <row r="810" spans="11:19" ht="12.75" x14ac:dyDescent="0.2">
      <c r="K810" s="13"/>
      <c r="N810" s="13"/>
      <c r="O810" s="13"/>
      <c r="P810" s="13"/>
      <c r="S810" s="13"/>
    </row>
    <row r="811" spans="11:19" ht="12.75" x14ac:dyDescent="0.2">
      <c r="K811" s="13"/>
      <c r="N811" s="13"/>
      <c r="O811" s="13"/>
      <c r="P811" s="13"/>
      <c r="S811" s="13"/>
    </row>
    <row r="812" spans="11:19" ht="12.75" x14ac:dyDescent="0.2">
      <c r="K812" s="13"/>
      <c r="N812" s="13"/>
      <c r="O812" s="13"/>
      <c r="P812" s="13"/>
      <c r="S812" s="13"/>
    </row>
    <row r="813" spans="11:19" ht="12.75" x14ac:dyDescent="0.2">
      <c r="K813" s="13"/>
      <c r="N813" s="13"/>
      <c r="O813" s="13"/>
      <c r="P813" s="13"/>
      <c r="S813" s="13"/>
    </row>
    <row r="814" spans="11:19" ht="12.75" x14ac:dyDescent="0.2">
      <c r="K814" s="13"/>
      <c r="N814" s="13"/>
      <c r="O814" s="13"/>
      <c r="P814" s="13"/>
      <c r="S814" s="13"/>
    </row>
    <row r="815" spans="11:19" ht="12.75" x14ac:dyDescent="0.2">
      <c r="K815" s="13"/>
      <c r="N815" s="13"/>
      <c r="O815" s="13"/>
      <c r="P815" s="13"/>
      <c r="S815" s="13"/>
    </row>
    <row r="816" spans="11:19" ht="12.75" x14ac:dyDescent="0.2">
      <c r="K816" s="13"/>
      <c r="N816" s="13"/>
      <c r="O816" s="13"/>
      <c r="P816" s="13"/>
      <c r="S816" s="13"/>
    </row>
    <row r="817" spans="11:19" ht="12.75" x14ac:dyDescent="0.2">
      <c r="K817" s="13"/>
      <c r="N817" s="13"/>
      <c r="O817" s="13"/>
      <c r="P817" s="13"/>
      <c r="S817" s="13"/>
    </row>
    <row r="818" spans="11:19" ht="12.75" x14ac:dyDescent="0.2">
      <c r="K818" s="13"/>
      <c r="N818" s="13"/>
      <c r="O818" s="13"/>
      <c r="P818" s="13"/>
      <c r="S818" s="13"/>
    </row>
    <row r="819" spans="11:19" ht="12.75" x14ac:dyDescent="0.2">
      <c r="K819" s="13"/>
      <c r="N819" s="13"/>
      <c r="O819" s="13"/>
      <c r="P819" s="13"/>
      <c r="S819" s="13"/>
    </row>
    <row r="820" spans="11:19" ht="12.75" x14ac:dyDescent="0.2">
      <c r="K820" s="13"/>
      <c r="N820" s="13"/>
      <c r="O820" s="13"/>
      <c r="P820" s="13"/>
      <c r="S820" s="13"/>
    </row>
    <row r="821" spans="11:19" ht="12.75" x14ac:dyDescent="0.2">
      <c r="K821" s="13"/>
      <c r="N821" s="13"/>
      <c r="O821" s="13"/>
      <c r="P821" s="13"/>
      <c r="S821" s="13"/>
    </row>
    <row r="822" spans="11:19" ht="12.75" x14ac:dyDescent="0.2">
      <c r="K822" s="13"/>
      <c r="N822" s="13"/>
      <c r="O822" s="13"/>
      <c r="P822" s="13"/>
      <c r="S822" s="13"/>
    </row>
    <row r="823" spans="11:19" ht="12.75" x14ac:dyDescent="0.2">
      <c r="K823" s="13"/>
      <c r="N823" s="13"/>
      <c r="O823" s="13"/>
      <c r="P823" s="13"/>
      <c r="S823" s="13"/>
    </row>
    <row r="824" spans="11:19" ht="12.75" x14ac:dyDescent="0.2">
      <c r="K824" s="13"/>
      <c r="N824" s="13"/>
      <c r="O824" s="13"/>
      <c r="P824" s="13"/>
      <c r="S824" s="13"/>
    </row>
    <row r="825" spans="11:19" ht="12.75" x14ac:dyDescent="0.2">
      <c r="K825" s="13"/>
      <c r="N825" s="13"/>
      <c r="O825" s="13"/>
      <c r="P825" s="13"/>
      <c r="S825" s="13"/>
    </row>
    <row r="826" spans="11:19" ht="12.75" x14ac:dyDescent="0.2">
      <c r="K826" s="13"/>
      <c r="N826" s="13"/>
      <c r="O826" s="13"/>
      <c r="P826" s="13"/>
      <c r="S826" s="13"/>
    </row>
    <row r="827" spans="11:19" ht="12.75" x14ac:dyDescent="0.2">
      <c r="K827" s="13"/>
      <c r="N827" s="13"/>
      <c r="O827" s="13"/>
      <c r="P827" s="13"/>
      <c r="S827" s="13"/>
    </row>
    <row r="828" spans="11:19" ht="12.75" x14ac:dyDescent="0.2">
      <c r="K828" s="13"/>
      <c r="N828" s="13"/>
      <c r="O828" s="13"/>
      <c r="P828" s="13"/>
      <c r="S828" s="13"/>
    </row>
    <row r="829" spans="11:19" ht="12.75" x14ac:dyDescent="0.2">
      <c r="K829" s="13"/>
      <c r="N829" s="13"/>
      <c r="O829" s="13"/>
      <c r="P829" s="13"/>
      <c r="S829" s="13"/>
    </row>
    <row r="830" spans="11:19" ht="12.75" x14ac:dyDescent="0.2">
      <c r="K830" s="13"/>
      <c r="N830" s="13"/>
      <c r="O830" s="13"/>
      <c r="P830" s="13"/>
      <c r="S830" s="13"/>
    </row>
    <row r="831" spans="11:19" ht="12.75" x14ac:dyDescent="0.2">
      <c r="K831" s="13"/>
      <c r="N831" s="13"/>
      <c r="O831" s="13"/>
      <c r="P831" s="13"/>
      <c r="S831" s="13"/>
    </row>
    <row r="832" spans="11:19" ht="12.75" x14ac:dyDescent="0.2">
      <c r="K832" s="13"/>
      <c r="N832" s="13"/>
      <c r="O832" s="13"/>
      <c r="P832" s="13"/>
      <c r="S832" s="13"/>
    </row>
    <row r="833" spans="11:19" ht="12.75" x14ac:dyDescent="0.2">
      <c r="K833" s="13"/>
      <c r="N833" s="13"/>
      <c r="O833" s="13"/>
      <c r="P833" s="13"/>
      <c r="S833" s="13"/>
    </row>
    <row r="834" spans="11:19" ht="12.75" x14ac:dyDescent="0.2">
      <c r="K834" s="13"/>
      <c r="N834" s="13"/>
      <c r="O834" s="13"/>
      <c r="P834" s="13"/>
      <c r="S834" s="13"/>
    </row>
    <row r="835" spans="11:19" ht="12.75" x14ac:dyDescent="0.2">
      <c r="K835" s="13"/>
      <c r="N835" s="13"/>
      <c r="O835" s="13"/>
      <c r="P835" s="13"/>
      <c r="S835" s="13"/>
    </row>
    <row r="836" spans="11:19" ht="12.75" x14ac:dyDescent="0.2">
      <c r="K836" s="13"/>
      <c r="N836" s="13"/>
      <c r="O836" s="13"/>
      <c r="P836" s="13"/>
      <c r="S836" s="13"/>
    </row>
    <row r="837" spans="11:19" ht="12.75" x14ac:dyDescent="0.2">
      <c r="K837" s="13"/>
      <c r="N837" s="13"/>
      <c r="O837" s="13"/>
      <c r="P837" s="13"/>
      <c r="S837" s="13"/>
    </row>
    <row r="838" spans="11:19" ht="12.75" x14ac:dyDescent="0.2">
      <c r="K838" s="13"/>
      <c r="N838" s="13"/>
      <c r="O838" s="13"/>
      <c r="P838" s="13"/>
      <c r="S838" s="13"/>
    </row>
    <row r="839" spans="11:19" ht="12.75" x14ac:dyDescent="0.2">
      <c r="K839" s="13"/>
      <c r="N839" s="13"/>
      <c r="O839" s="13"/>
      <c r="P839" s="13"/>
      <c r="S839" s="13"/>
    </row>
    <row r="840" spans="11:19" ht="12.75" x14ac:dyDescent="0.2">
      <c r="K840" s="13"/>
      <c r="N840" s="13"/>
      <c r="O840" s="13"/>
      <c r="P840" s="13"/>
      <c r="S840" s="13"/>
    </row>
    <row r="841" spans="11:19" ht="12.75" x14ac:dyDescent="0.2">
      <c r="K841" s="13"/>
      <c r="N841" s="13"/>
      <c r="O841" s="13"/>
      <c r="P841" s="13"/>
      <c r="S841" s="13"/>
    </row>
    <row r="842" spans="11:19" ht="12.75" x14ac:dyDescent="0.2">
      <c r="K842" s="13"/>
      <c r="N842" s="13"/>
      <c r="O842" s="13"/>
      <c r="P842" s="13"/>
      <c r="S842" s="13"/>
    </row>
    <row r="843" spans="11:19" ht="12.75" x14ac:dyDescent="0.2">
      <c r="K843" s="13"/>
      <c r="N843" s="13"/>
      <c r="O843" s="13"/>
      <c r="P843" s="13"/>
      <c r="S843" s="13"/>
    </row>
    <row r="844" spans="11:19" ht="12.75" x14ac:dyDescent="0.2">
      <c r="K844" s="13"/>
      <c r="N844" s="13"/>
      <c r="O844" s="13"/>
      <c r="P844" s="13"/>
      <c r="S844" s="13"/>
    </row>
    <row r="845" spans="11:19" ht="12.75" x14ac:dyDescent="0.2">
      <c r="K845" s="13"/>
      <c r="N845" s="13"/>
      <c r="O845" s="13"/>
      <c r="P845" s="13"/>
      <c r="S845" s="13"/>
    </row>
    <row r="846" spans="11:19" ht="12.75" x14ac:dyDescent="0.2">
      <c r="K846" s="13"/>
      <c r="N846" s="13"/>
      <c r="O846" s="13"/>
      <c r="P846" s="13"/>
      <c r="S846" s="13"/>
    </row>
    <row r="847" spans="11:19" ht="12.75" x14ac:dyDescent="0.2">
      <c r="K847" s="13"/>
      <c r="N847" s="13"/>
      <c r="O847" s="13"/>
      <c r="P847" s="13"/>
      <c r="S847" s="13"/>
    </row>
    <row r="848" spans="11:19" ht="12.75" x14ac:dyDescent="0.2">
      <c r="K848" s="13"/>
      <c r="N848" s="13"/>
      <c r="O848" s="13"/>
      <c r="P848" s="13"/>
      <c r="S848" s="13"/>
    </row>
    <row r="849" spans="11:19" ht="12.75" x14ac:dyDescent="0.2">
      <c r="K849" s="13"/>
      <c r="N849" s="13"/>
      <c r="O849" s="13"/>
      <c r="P849" s="13"/>
      <c r="S849" s="13"/>
    </row>
    <row r="850" spans="11:19" ht="12.75" x14ac:dyDescent="0.2">
      <c r="K850" s="13"/>
      <c r="N850" s="13"/>
      <c r="O850" s="13"/>
      <c r="P850" s="13"/>
      <c r="S850" s="13"/>
    </row>
    <row r="851" spans="11:19" ht="12.75" x14ac:dyDescent="0.2">
      <c r="K851" s="13"/>
      <c r="N851" s="13"/>
      <c r="O851" s="13"/>
      <c r="P851" s="13"/>
      <c r="S851" s="13"/>
    </row>
    <row r="852" spans="11:19" ht="12.75" x14ac:dyDescent="0.2">
      <c r="K852" s="13"/>
      <c r="N852" s="13"/>
      <c r="O852" s="13"/>
      <c r="P852" s="13"/>
      <c r="S852" s="13"/>
    </row>
    <row r="853" spans="11:19" ht="12.75" x14ac:dyDescent="0.2">
      <c r="K853" s="13"/>
      <c r="N853" s="13"/>
      <c r="O853" s="13"/>
      <c r="P853" s="13"/>
      <c r="S853" s="13"/>
    </row>
    <row r="854" spans="11:19" ht="12.75" x14ac:dyDescent="0.2">
      <c r="K854" s="13"/>
      <c r="N854" s="13"/>
      <c r="O854" s="13"/>
      <c r="P854" s="13"/>
      <c r="S854" s="13"/>
    </row>
    <row r="855" spans="11:19" ht="12.75" x14ac:dyDescent="0.2">
      <c r="K855" s="13"/>
      <c r="N855" s="13"/>
      <c r="O855" s="13"/>
      <c r="P855" s="13"/>
      <c r="S855" s="13"/>
    </row>
    <row r="856" spans="11:19" ht="12.75" x14ac:dyDescent="0.2">
      <c r="K856" s="13"/>
      <c r="N856" s="13"/>
      <c r="O856" s="13"/>
      <c r="P856" s="13"/>
      <c r="S856" s="13"/>
    </row>
    <row r="857" spans="11:19" ht="12.75" x14ac:dyDescent="0.2">
      <c r="K857" s="13"/>
      <c r="N857" s="13"/>
      <c r="O857" s="13"/>
      <c r="P857" s="13"/>
      <c r="S857" s="13"/>
    </row>
    <row r="858" spans="11:19" ht="12.75" x14ac:dyDescent="0.2">
      <c r="K858" s="13"/>
      <c r="N858" s="13"/>
      <c r="O858" s="13"/>
      <c r="P858" s="13"/>
      <c r="S858" s="13"/>
    </row>
    <row r="859" spans="11:19" ht="12.75" x14ac:dyDescent="0.2">
      <c r="K859" s="13"/>
      <c r="N859" s="13"/>
      <c r="O859" s="13"/>
      <c r="P859" s="13"/>
      <c r="S859" s="13"/>
    </row>
    <row r="860" spans="11:19" ht="12.75" x14ac:dyDescent="0.2">
      <c r="K860" s="13"/>
      <c r="N860" s="13"/>
      <c r="O860" s="13"/>
      <c r="P860" s="13"/>
      <c r="S860" s="13"/>
    </row>
    <row r="861" spans="11:19" ht="12.75" x14ac:dyDescent="0.2">
      <c r="K861" s="13"/>
      <c r="N861" s="13"/>
      <c r="O861" s="13"/>
      <c r="P861" s="13"/>
      <c r="S861" s="13"/>
    </row>
    <row r="862" spans="11:19" ht="12.75" x14ac:dyDescent="0.2">
      <c r="K862" s="13"/>
      <c r="N862" s="13"/>
      <c r="O862" s="13"/>
      <c r="P862" s="13"/>
      <c r="S862" s="13"/>
    </row>
    <row r="863" spans="11:19" ht="12.75" x14ac:dyDescent="0.2">
      <c r="K863" s="13"/>
      <c r="N863" s="13"/>
      <c r="O863" s="13"/>
      <c r="P863" s="13"/>
      <c r="S863" s="13"/>
    </row>
    <row r="864" spans="11:19" ht="12.75" x14ac:dyDescent="0.2">
      <c r="K864" s="13"/>
      <c r="N864" s="13"/>
      <c r="O864" s="13"/>
      <c r="P864" s="13"/>
      <c r="S864" s="13"/>
    </row>
    <row r="865" spans="11:19" ht="12.75" x14ac:dyDescent="0.2">
      <c r="K865" s="13"/>
      <c r="N865" s="13"/>
      <c r="O865" s="13"/>
      <c r="P865" s="13"/>
      <c r="S865" s="13"/>
    </row>
    <row r="866" spans="11:19" ht="12.75" x14ac:dyDescent="0.2">
      <c r="K866" s="13"/>
      <c r="N866" s="13"/>
      <c r="O866" s="13"/>
      <c r="P866" s="13"/>
      <c r="S866" s="13"/>
    </row>
    <row r="867" spans="11:19" ht="12.75" x14ac:dyDescent="0.2">
      <c r="K867" s="13"/>
      <c r="N867" s="13"/>
      <c r="O867" s="13"/>
      <c r="P867" s="13"/>
      <c r="S867" s="13"/>
    </row>
    <row r="868" spans="11:19" ht="12.75" x14ac:dyDescent="0.2">
      <c r="K868" s="13"/>
      <c r="N868" s="13"/>
      <c r="O868" s="13"/>
      <c r="P868" s="13"/>
      <c r="S868" s="13"/>
    </row>
    <row r="869" spans="11:19" ht="12.75" x14ac:dyDescent="0.2">
      <c r="K869" s="13"/>
      <c r="N869" s="13"/>
      <c r="O869" s="13"/>
      <c r="P869" s="13"/>
      <c r="S869" s="13"/>
    </row>
    <row r="870" spans="11:19" ht="12.75" x14ac:dyDescent="0.2">
      <c r="K870" s="13"/>
      <c r="N870" s="13"/>
      <c r="O870" s="13"/>
      <c r="P870" s="13"/>
      <c r="S870" s="13"/>
    </row>
    <row r="871" spans="11:19" ht="12.75" x14ac:dyDescent="0.2">
      <c r="K871" s="13"/>
      <c r="N871" s="13"/>
      <c r="O871" s="13"/>
      <c r="P871" s="13"/>
      <c r="S871" s="13"/>
    </row>
    <row r="872" spans="11:19" ht="12.75" x14ac:dyDescent="0.2">
      <c r="K872" s="13"/>
      <c r="N872" s="13"/>
      <c r="O872" s="13"/>
      <c r="P872" s="13"/>
      <c r="S872" s="13"/>
    </row>
    <row r="873" spans="11:19" ht="12.75" x14ac:dyDescent="0.2">
      <c r="K873" s="13"/>
      <c r="N873" s="13"/>
      <c r="O873" s="13"/>
      <c r="P873" s="13"/>
      <c r="S873" s="13"/>
    </row>
    <row r="874" spans="11:19" ht="12.75" x14ac:dyDescent="0.2">
      <c r="K874" s="13"/>
      <c r="N874" s="13"/>
      <c r="O874" s="13"/>
      <c r="P874" s="13"/>
      <c r="S874" s="13"/>
    </row>
    <row r="875" spans="11:19" ht="12.75" x14ac:dyDescent="0.2">
      <c r="K875" s="13"/>
      <c r="N875" s="13"/>
      <c r="O875" s="13"/>
      <c r="P875" s="13"/>
      <c r="S875" s="13"/>
    </row>
    <row r="876" spans="11:19" ht="12.75" x14ac:dyDescent="0.2">
      <c r="K876" s="13"/>
      <c r="N876" s="13"/>
      <c r="O876" s="13"/>
      <c r="P876" s="13"/>
      <c r="S876" s="13"/>
    </row>
    <row r="877" spans="11:19" ht="12.75" x14ac:dyDescent="0.2">
      <c r="K877" s="13"/>
      <c r="N877" s="13"/>
      <c r="O877" s="13"/>
      <c r="P877" s="13"/>
      <c r="S877" s="13"/>
    </row>
    <row r="878" spans="11:19" ht="12.75" x14ac:dyDescent="0.2">
      <c r="K878" s="13"/>
      <c r="N878" s="13"/>
      <c r="O878" s="13"/>
      <c r="P878" s="13"/>
      <c r="S878" s="13"/>
    </row>
    <row r="879" spans="11:19" ht="12.75" x14ac:dyDescent="0.2">
      <c r="K879" s="13"/>
      <c r="N879" s="13"/>
      <c r="O879" s="13"/>
      <c r="P879" s="13"/>
      <c r="S879" s="13"/>
    </row>
    <row r="880" spans="11:19" ht="12.75" x14ac:dyDescent="0.2">
      <c r="K880" s="13"/>
      <c r="N880" s="13"/>
      <c r="O880" s="13"/>
      <c r="P880" s="13"/>
      <c r="S880" s="13"/>
    </row>
    <row r="881" spans="11:19" ht="12.75" x14ac:dyDescent="0.2">
      <c r="K881" s="13"/>
      <c r="N881" s="13"/>
      <c r="O881" s="13"/>
      <c r="P881" s="13"/>
      <c r="S881" s="13"/>
    </row>
    <row r="882" spans="11:19" ht="12.75" x14ac:dyDescent="0.2">
      <c r="K882" s="13"/>
      <c r="N882" s="13"/>
      <c r="O882" s="13"/>
      <c r="P882" s="13"/>
      <c r="S882" s="13"/>
    </row>
    <row r="883" spans="11:19" ht="12.75" x14ac:dyDescent="0.2">
      <c r="K883" s="13"/>
      <c r="N883" s="13"/>
      <c r="O883" s="13"/>
      <c r="P883" s="13"/>
      <c r="S883" s="13"/>
    </row>
    <row r="884" spans="11:19" ht="12.75" x14ac:dyDescent="0.2">
      <c r="K884" s="13"/>
      <c r="N884" s="13"/>
      <c r="O884" s="13"/>
      <c r="P884" s="13"/>
      <c r="S884" s="13"/>
    </row>
    <row r="885" spans="11:19" ht="12.75" x14ac:dyDescent="0.2">
      <c r="K885" s="13"/>
      <c r="N885" s="13"/>
      <c r="O885" s="13"/>
      <c r="P885" s="13"/>
      <c r="S885" s="13"/>
    </row>
    <row r="886" spans="11:19" ht="12.75" x14ac:dyDescent="0.2">
      <c r="K886" s="13"/>
      <c r="N886" s="13"/>
      <c r="O886" s="13"/>
      <c r="P886" s="13"/>
      <c r="S886" s="13"/>
    </row>
    <row r="887" spans="11:19" ht="12.75" x14ac:dyDescent="0.2">
      <c r="K887" s="13"/>
      <c r="N887" s="13"/>
      <c r="O887" s="13"/>
      <c r="P887" s="13"/>
      <c r="S887" s="13"/>
    </row>
    <row r="888" spans="11:19" ht="12.75" x14ac:dyDescent="0.2">
      <c r="K888" s="13"/>
      <c r="N888" s="13"/>
      <c r="O888" s="13"/>
      <c r="P888" s="13"/>
      <c r="S888" s="13"/>
    </row>
    <row r="889" spans="11:19" ht="12.75" x14ac:dyDescent="0.2">
      <c r="K889" s="13"/>
      <c r="N889" s="13"/>
      <c r="O889" s="13"/>
      <c r="P889" s="13"/>
      <c r="S889" s="13"/>
    </row>
    <row r="890" spans="11:19" ht="12.75" x14ac:dyDescent="0.2">
      <c r="K890" s="13"/>
      <c r="N890" s="13"/>
      <c r="O890" s="13"/>
      <c r="P890" s="13"/>
      <c r="S890" s="13"/>
    </row>
    <row r="891" spans="11:19" ht="12.75" x14ac:dyDescent="0.2">
      <c r="K891" s="13"/>
      <c r="N891" s="13"/>
      <c r="O891" s="13"/>
      <c r="P891" s="13"/>
      <c r="S891" s="13"/>
    </row>
    <row r="892" spans="11:19" ht="12.75" x14ac:dyDescent="0.2">
      <c r="K892" s="13"/>
      <c r="N892" s="13"/>
      <c r="O892" s="13"/>
      <c r="P892" s="13"/>
      <c r="S892" s="13"/>
    </row>
    <row r="893" spans="11:19" ht="12.75" x14ac:dyDescent="0.2">
      <c r="K893" s="13"/>
      <c r="N893" s="13"/>
      <c r="O893" s="13"/>
      <c r="P893" s="13"/>
      <c r="S893" s="13"/>
    </row>
    <row r="894" spans="11:19" ht="12.75" x14ac:dyDescent="0.2">
      <c r="K894" s="13"/>
      <c r="N894" s="13"/>
      <c r="O894" s="13"/>
      <c r="P894" s="13"/>
      <c r="S894" s="13"/>
    </row>
    <row r="895" spans="11:19" ht="12.75" x14ac:dyDescent="0.2">
      <c r="K895" s="13"/>
      <c r="N895" s="13"/>
      <c r="O895" s="13"/>
      <c r="P895" s="13"/>
      <c r="S895" s="13"/>
    </row>
    <row r="896" spans="11:19" ht="12.75" x14ac:dyDescent="0.2">
      <c r="K896" s="13"/>
      <c r="N896" s="13"/>
      <c r="O896" s="13"/>
      <c r="P896" s="13"/>
      <c r="S896" s="13"/>
    </row>
    <row r="897" spans="11:19" ht="12.75" x14ac:dyDescent="0.2">
      <c r="K897" s="13"/>
      <c r="N897" s="13"/>
      <c r="O897" s="13"/>
      <c r="P897" s="13"/>
      <c r="S897" s="13"/>
    </row>
    <row r="898" spans="11:19" ht="12.75" x14ac:dyDescent="0.2">
      <c r="K898" s="13"/>
      <c r="N898" s="13"/>
      <c r="O898" s="13"/>
      <c r="P898" s="13"/>
      <c r="S898" s="13"/>
    </row>
    <row r="899" spans="11:19" ht="12.75" x14ac:dyDescent="0.2">
      <c r="K899" s="13"/>
      <c r="N899" s="13"/>
      <c r="O899" s="13"/>
      <c r="P899" s="13"/>
      <c r="S899" s="13"/>
    </row>
    <row r="900" spans="11:19" ht="12.75" x14ac:dyDescent="0.2">
      <c r="K900" s="13"/>
      <c r="N900" s="13"/>
      <c r="O900" s="13"/>
      <c r="P900" s="13"/>
      <c r="S900" s="13"/>
    </row>
    <row r="901" spans="11:19" ht="12.75" x14ac:dyDescent="0.2">
      <c r="K901" s="13"/>
      <c r="N901" s="13"/>
      <c r="O901" s="13"/>
      <c r="P901" s="13"/>
      <c r="S901" s="13"/>
    </row>
    <row r="902" spans="11:19" ht="12.75" x14ac:dyDescent="0.2">
      <c r="K902" s="13"/>
      <c r="N902" s="13"/>
      <c r="O902" s="13"/>
      <c r="P902" s="13"/>
      <c r="S902" s="13"/>
    </row>
    <row r="903" spans="11:19" ht="12.75" x14ac:dyDescent="0.2">
      <c r="K903" s="13"/>
      <c r="N903" s="13"/>
      <c r="O903" s="13"/>
      <c r="P903" s="13"/>
      <c r="S903" s="13"/>
    </row>
    <row r="904" spans="11:19" ht="12.75" x14ac:dyDescent="0.2">
      <c r="K904" s="13"/>
      <c r="N904" s="13"/>
      <c r="O904" s="13"/>
      <c r="P904" s="13"/>
      <c r="S904" s="13"/>
    </row>
    <row r="905" spans="11:19" ht="12.75" x14ac:dyDescent="0.2">
      <c r="K905" s="13"/>
      <c r="N905" s="13"/>
      <c r="O905" s="13"/>
      <c r="P905" s="13"/>
      <c r="S905" s="13"/>
    </row>
    <row r="906" spans="11:19" ht="12.75" x14ac:dyDescent="0.2">
      <c r="K906" s="13"/>
      <c r="N906" s="13"/>
      <c r="O906" s="13"/>
      <c r="P906" s="13"/>
      <c r="S906" s="13"/>
    </row>
    <row r="907" spans="11:19" ht="12.75" x14ac:dyDescent="0.2">
      <c r="K907" s="13"/>
      <c r="N907" s="13"/>
      <c r="O907" s="13"/>
      <c r="P907" s="13"/>
      <c r="S907" s="13"/>
    </row>
    <row r="908" spans="11:19" ht="12.75" x14ac:dyDescent="0.2">
      <c r="K908" s="13"/>
      <c r="N908" s="13"/>
      <c r="O908" s="13"/>
      <c r="P908" s="13"/>
      <c r="S908" s="13"/>
    </row>
    <row r="909" spans="11:19" ht="12.75" x14ac:dyDescent="0.2">
      <c r="K909" s="13"/>
      <c r="N909" s="13"/>
      <c r="O909" s="13"/>
      <c r="P909" s="13"/>
      <c r="S909" s="13"/>
    </row>
    <row r="910" spans="11:19" ht="12.75" x14ac:dyDescent="0.2">
      <c r="K910" s="13"/>
      <c r="N910" s="13"/>
      <c r="O910" s="13"/>
      <c r="P910" s="13"/>
      <c r="S910" s="13"/>
    </row>
    <row r="911" spans="11:19" ht="12.75" x14ac:dyDescent="0.2">
      <c r="K911" s="13"/>
      <c r="N911" s="13"/>
      <c r="O911" s="13"/>
      <c r="P911" s="13"/>
      <c r="S911" s="13"/>
    </row>
    <row r="912" spans="11:19" ht="12.75" x14ac:dyDescent="0.2">
      <c r="K912" s="13"/>
      <c r="N912" s="13"/>
      <c r="O912" s="13"/>
      <c r="P912" s="13"/>
      <c r="S912" s="13"/>
    </row>
    <row r="913" spans="11:19" ht="12.75" x14ac:dyDescent="0.2">
      <c r="K913" s="13"/>
      <c r="N913" s="13"/>
      <c r="O913" s="13"/>
      <c r="P913" s="13"/>
      <c r="S913" s="13"/>
    </row>
    <row r="914" spans="11:19" ht="12.75" x14ac:dyDescent="0.2">
      <c r="K914" s="13"/>
      <c r="N914" s="13"/>
      <c r="O914" s="13"/>
      <c r="P914" s="13"/>
      <c r="S914" s="13"/>
    </row>
    <row r="915" spans="11:19" ht="12.75" x14ac:dyDescent="0.2">
      <c r="K915" s="13"/>
      <c r="N915" s="13"/>
      <c r="O915" s="13"/>
      <c r="P915" s="13"/>
      <c r="S915" s="13"/>
    </row>
    <row r="916" spans="11:19" ht="12.75" x14ac:dyDescent="0.2">
      <c r="K916" s="13"/>
      <c r="N916" s="13"/>
      <c r="O916" s="13"/>
      <c r="P916" s="13"/>
      <c r="S916" s="13"/>
    </row>
    <row r="917" spans="11:19" ht="12.75" x14ac:dyDescent="0.2">
      <c r="K917" s="13"/>
      <c r="N917" s="13"/>
      <c r="O917" s="13"/>
      <c r="P917" s="13"/>
      <c r="S917" s="13"/>
    </row>
    <row r="918" spans="11:19" ht="12.75" x14ac:dyDescent="0.2">
      <c r="K918" s="13"/>
      <c r="N918" s="13"/>
      <c r="O918" s="13"/>
      <c r="P918" s="13"/>
      <c r="S918" s="13"/>
    </row>
    <row r="919" spans="11:19" ht="12.75" x14ac:dyDescent="0.2">
      <c r="K919" s="13"/>
      <c r="N919" s="13"/>
      <c r="O919" s="13"/>
      <c r="P919" s="13"/>
      <c r="S919" s="13"/>
    </row>
    <row r="920" spans="11:19" ht="12.75" x14ac:dyDescent="0.2">
      <c r="K920" s="13"/>
      <c r="N920" s="13"/>
      <c r="O920" s="13"/>
      <c r="P920" s="13"/>
      <c r="S920" s="13"/>
    </row>
    <row r="921" spans="11:19" ht="12.75" x14ac:dyDescent="0.2">
      <c r="K921" s="13"/>
      <c r="N921" s="13"/>
      <c r="O921" s="13"/>
      <c r="P921" s="13"/>
      <c r="S921" s="13"/>
    </row>
    <row r="922" spans="11:19" ht="12.75" x14ac:dyDescent="0.2">
      <c r="K922" s="13"/>
      <c r="N922" s="13"/>
      <c r="O922" s="13"/>
      <c r="P922" s="13"/>
      <c r="S922" s="13"/>
    </row>
    <row r="923" spans="11:19" ht="12.75" x14ac:dyDescent="0.2">
      <c r="K923" s="13"/>
      <c r="N923" s="13"/>
      <c r="O923" s="13"/>
      <c r="P923" s="13"/>
      <c r="S923" s="13"/>
    </row>
    <row r="924" spans="11:19" ht="12.75" x14ac:dyDescent="0.2">
      <c r="K924" s="13"/>
      <c r="N924" s="13"/>
      <c r="O924" s="13"/>
      <c r="P924" s="13"/>
      <c r="S924" s="13"/>
    </row>
    <row r="925" spans="11:19" ht="12.75" x14ac:dyDescent="0.2">
      <c r="K925" s="13"/>
      <c r="N925" s="13"/>
      <c r="O925" s="13"/>
      <c r="P925" s="13"/>
      <c r="S925" s="13"/>
    </row>
    <row r="926" spans="11:19" ht="12.75" x14ac:dyDescent="0.2">
      <c r="K926" s="13"/>
      <c r="N926" s="13"/>
      <c r="O926" s="13"/>
      <c r="P926" s="13"/>
      <c r="S926" s="13"/>
    </row>
    <row r="927" spans="11:19" ht="12.75" x14ac:dyDescent="0.2">
      <c r="K927" s="13"/>
      <c r="N927" s="13"/>
      <c r="O927" s="13"/>
      <c r="P927" s="13"/>
      <c r="S927" s="13"/>
    </row>
    <row r="928" spans="11:19" ht="12.75" x14ac:dyDescent="0.2">
      <c r="K928" s="13"/>
      <c r="N928" s="13"/>
      <c r="O928" s="13"/>
      <c r="P928" s="13"/>
      <c r="S928" s="13"/>
    </row>
    <row r="929" spans="11:19" ht="12.75" x14ac:dyDescent="0.2">
      <c r="K929" s="13"/>
      <c r="N929" s="13"/>
      <c r="O929" s="13"/>
      <c r="P929" s="13"/>
      <c r="S929" s="13"/>
    </row>
    <row r="930" spans="11:19" ht="12.75" x14ac:dyDescent="0.2">
      <c r="K930" s="13"/>
      <c r="N930" s="13"/>
      <c r="O930" s="13"/>
      <c r="P930" s="13"/>
      <c r="S930" s="13"/>
    </row>
    <row r="931" spans="11:19" ht="12.75" x14ac:dyDescent="0.2">
      <c r="K931" s="13"/>
      <c r="N931" s="13"/>
      <c r="O931" s="13"/>
      <c r="P931" s="13"/>
      <c r="S931" s="13"/>
    </row>
    <row r="932" spans="11:19" ht="12.75" x14ac:dyDescent="0.2">
      <c r="K932" s="13"/>
      <c r="N932" s="13"/>
      <c r="O932" s="13"/>
      <c r="P932" s="13"/>
      <c r="S932" s="13"/>
    </row>
    <row r="933" spans="11:19" ht="12.75" x14ac:dyDescent="0.2">
      <c r="K933" s="13"/>
      <c r="N933" s="13"/>
      <c r="O933" s="13"/>
      <c r="P933" s="13"/>
      <c r="S933" s="13"/>
    </row>
    <row r="934" spans="11:19" ht="12.75" x14ac:dyDescent="0.2">
      <c r="K934" s="13"/>
      <c r="N934" s="13"/>
      <c r="O934" s="13"/>
      <c r="P934" s="13"/>
      <c r="S934" s="13"/>
    </row>
    <row r="935" spans="11:19" ht="12.75" x14ac:dyDescent="0.2">
      <c r="K935" s="13"/>
      <c r="N935" s="13"/>
      <c r="O935" s="13"/>
      <c r="P935" s="13"/>
      <c r="S935" s="13"/>
    </row>
    <row r="936" spans="11:19" ht="12.75" x14ac:dyDescent="0.2">
      <c r="K936" s="13"/>
      <c r="N936" s="13"/>
      <c r="O936" s="13"/>
      <c r="P936" s="13"/>
      <c r="S936" s="13"/>
    </row>
    <row r="937" spans="11:19" ht="12.75" x14ac:dyDescent="0.2">
      <c r="K937" s="13"/>
      <c r="N937" s="13"/>
      <c r="O937" s="13"/>
      <c r="P937" s="13"/>
      <c r="S937" s="13"/>
    </row>
    <row r="938" spans="11:19" ht="12.75" x14ac:dyDescent="0.2">
      <c r="K938" s="13"/>
      <c r="N938" s="13"/>
      <c r="O938" s="13"/>
      <c r="P938" s="13"/>
      <c r="S938" s="13"/>
    </row>
    <row r="939" spans="11:19" ht="12.75" x14ac:dyDescent="0.2">
      <c r="K939" s="13"/>
      <c r="N939" s="13"/>
      <c r="O939" s="13"/>
      <c r="P939" s="13"/>
      <c r="S939" s="13"/>
    </row>
    <row r="940" spans="11:19" ht="12.75" x14ac:dyDescent="0.2">
      <c r="K940" s="13"/>
      <c r="N940" s="13"/>
      <c r="O940" s="13"/>
      <c r="P940" s="13"/>
      <c r="S940" s="13"/>
    </row>
    <row r="941" spans="11:19" ht="12.75" x14ac:dyDescent="0.2">
      <c r="K941" s="13"/>
      <c r="N941" s="13"/>
      <c r="O941" s="13"/>
      <c r="P941" s="13"/>
      <c r="S941" s="13"/>
    </row>
    <row r="942" spans="11:19" ht="12.75" x14ac:dyDescent="0.2">
      <c r="K942" s="13"/>
      <c r="N942" s="13"/>
      <c r="O942" s="13"/>
      <c r="P942" s="13"/>
      <c r="S942" s="13"/>
    </row>
    <row r="943" spans="11:19" ht="12.75" x14ac:dyDescent="0.2">
      <c r="K943" s="13"/>
      <c r="N943" s="13"/>
      <c r="O943" s="13"/>
      <c r="P943" s="13"/>
      <c r="S943" s="13"/>
    </row>
    <row r="944" spans="11:19" ht="12.75" x14ac:dyDescent="0.2">
      <c r="K944" s="13"/>
      <c r="N944" s="13"/>
      <c r="O944" s="13"/>
      <c r="P944" s="13"/>
      <c r="S944" s="13"/>
    </row>
    <row r="945" spans="11:19" ht="12.75" x14ac:dyDescent="0.2">
      <c r="K945" s="13"/>
      <c r="N945" s="13"/>
      <c r="O945" s="13"/>
      <c r="P945" s="13"/>
      <c r="S945" s="13"/>
    </row>
    <row r="946" spans="11:19" ht="12.75" x14ac:dyDescent="0.2">
      <c r="K946" s="13"/>
      <c r="N946" s="13"/>
      <c r="O946" s="13"/>
      <c r="P946" s="13"/>
      <c r="S946" s="13"/>
    </row>
    <row r="947" spans="11:19" ht="12.75" x14ac:dyDescent="0.2">
      <c r="K947" s="13"/>
      <c r="N947" s="13"/>
      <c r="O947" s="13"/>
      <c r="P947" s="13"/>
      <c r="S947" s="13"/>
    </row>
    <row r="948" spans="11:19" ht="12.75" x14ac:dyDescent="0.2">
      <c r="K948" s="13"/>
      <c r="N948" s="13"/>
      <c r="O948" s="13"/>
      <c r="P948" s="13"/>
      <c r="S948" s="13"/>
    </row>
    <row r="949" spans="11:19" ht="12.75" x14ac:dyDescent="0.2">
      <c r="K949" s="13"/>
      <c r="N949" s="13"/>
      <c r="O949" s="13"/>
      <c r="P949" s="13"/>
      <c r="S949" s="13"/>
    </row>
    <row r="950" spans="11:19" ht="12.75" x14ac:dyDescent="0.2">
      <c r="K950" s="13"/>
      <c r="N950" s="13"/>
      <c r="O950" s="13"/>
      <c r="P950" s="13"/>
      <c r="S950" s="13"/>
    </row>
    <row r="951" spans="11:19" ht="12.75" x14ac:dyDescent="0.2">
      <c r="K951" s="13"/>
      <c r="N951" s="13"/>
      <c r="O951" s="13"/>
      <c r="P951" s="13"/>
      <c r="S951" s="13"/>
    </row>
    <row r="952" spans="11:19" ht="12.75" x14ac:dyDescent="0.2">
      <c r="K952" s="13"/>
      <c r="N952" s="13"/>
      <c r="O952" s="13"/>
      <c r="P952" s="13"/>
      <c r="S952" s="13"/>
    </row>
    <row r="953" spans="11:19" ht="12.75" x14ac:dyDescent="0.2">
      <c r="K953" s="13"/>
      <c r="N953" s="13"/>
      <c r="O953" s="13"/>
      <c r="P953" s="13"/>
      <c r="S953" s="13"/>
    </row>
    <row r="954" spans="11:19" ht="12.75" x14ac:dyDescent="0.2">
      <c r="K954" s="13"/>
      <c r="N954" s="13"/>
      <c r="O954" s="13"/>
      <c r="P954" s="13"/>
      <c r="S954" s="13"/>
    </row>
    <row r="955" spans="11:19" ht="12.75" x14ac:dyDescent="0.2">
      <c r="K955" s="13"/>
      <c r="N955" s="13"/>
      <c r="O955" s="13"/>
      <c r="P955" s="13"/>
      <c r="S955" s="13"/>
    </row>
    <row r="956" spans="11:19" ht="12.75" x14ac:dyDescent="0.2">
      <c r="K956" s="13"/>
      <c r="N956" s="13"/>
      <c r="O956" s="13"/>
      <c r="P956" s="13"/>
      <c r="S956" s="13"/>
    </row>
    <row r="957" spans="11:19" ht="12.75" x14ac:dyDescent="0.2">
      <c r="K957" s="13"/>
      <c r="N957" s="13"/>
      <c r="O957" s="13"/>
      <c r="P957" s="13"/>
      <c r="S957" s="13"/>
    </row>
    <row r="958" spans="11:19" ht="12.75" x14ac:dyDescent="0.2">
      <c r="K958" s="13"/>
      <c r="N958" s="13"/>
      <c r="O958" s="13"/>
      <c r="P958" s="13"/>
      <c r="S958" s="13"/>
    </row>
    <row r="959" spans="11:19" ht="12.75" x14ac:dyDescent="0.2">
      <c r="K959" s="13"/>
      <c r="N959" s="13"/>
      <c r="O959" s="13"/>
      <c r="P959" s="13"/>
      <c r="S959" s="13"/>
    </row>
    <row r="960" spans="11:19" ht="12.75" x14ac:dyDescent="0.2">
      <c r="K960" s="13"/>
      <c r="N960" s="13"/>
      <c r="O960" s="13"/>
      <c r="P960" s="13"/>
      <c r="S960" s="13"/>
    </row>
    <row r="961" spans="11:19" ht="12.75" x14ac:dyDescent="0.2">
      <c r="K961" s="13"/>
      <c r="N961" s="13"/>
      <c r="O961" s="13"/>
      <c r="P961" s="13"/>
      <c r="S961" s="13"/>
    </row>
    <row r="962" spans="11:19" ht="12.75" x14ac:dyDescent="0.2">
      <c r="K962" s="13"/>
      <c r="N962" s="13"/>
      <c r="O962" s="13"/>
      <c r="P962" s="13"/>
      <c r="S962" s="13"/>
    </row>
    <row r="963" spans="11:19" ht="12.75" x14ac:dyDescent="0.2">
      <c r="K963" s="13"/>
      <c r="N963" s="13"/>
      <c r="O963" s="13"/>
      <c r="P963" s="13"/>
      <c r="S963" s="13"/>
    </row>
    <row r="964" spans="11:19" ht="12.75" x14ac:dyDescent="0.2">
      <c r="K964" s="13"/>
      <c r="N964" s="13"/>
      <c r="O964" s="13"/>
      <c r="P964" s="13"/>
      <c r="S964" s="13"/>
    </row>
    <row r="965" spans="11:19" ht="12.75" x14ac:dyDescent="0.2">
      <c r="K965" s="13"/>
      <c r="N965" s="13"/>
      <c r="O965" s="13"/>
      <c r="P965" s="13"/>
      <c r="S965" s="13"/>
    </row>
    <row r="966" spans="11:19" ht="12.75" x14ac:dyDescent="0.2">
      <c r="K966" s="13"/>
      <c r="N966" s="13"/>
      <c r="O966" s="13"/>
      <c r="P966" s="13"/>
      <c r="S966" s="13"/>
    </row>
    <row r="967" spans="11:19" ht="12.75" x14ac:dyDescent="0.2">
      <c r="K967" s="13"/>
      <c r="N967" s="13"/>
      <c r="O967" s="13"/>
      <c r="P967" s="13"/>
      <c r="S967" s="13"/>
    </row>
    <row r="968" spans="11:19" ht="12.75" x14ac:dyDescent="0.2">
      <c r="K968" s="13"/>
      <c r="N968" s="13"/>
      <c r="O968" s="13"/>
      <c r="P968" s="13"/>
      <c r="S968" s="13"/>
    </row>
    <row r="969" spans="11:19" ht="12.75" x14ac:dyDescent="0.2">
      <c r="K969" s="13"/>
      <c r="N969" s="13"/>
      <c r="O969" s="13"/>
      <c r="P969" s="13"/>
      <c r="S969" s="13"/>
    </row>
    <row r="970" spans="11:19" ht="12.75" x14ac:dyDescent="0.2">
      <c r="K970" s="13"/>
      <c r="N970" s="13"/>
      <c r="O970" s="13"/>
      <c r="P970" s="13"/>
      <c r="S970" s="13"/>
    </row>
    <row r="971" spans="11:19" ht="12.75" x14ac:dyDescent="0.2">
      <c r="K971" s="13"/>
      <c r="N971" s="13"/>
      <c r="O971" s="13"/>
      <c r="P971" s="13"/>
      <c r="S971" s="13"/>
    </row>
    <row r="972" spans="11:19" ht="12.75" x14ac:dyDescent="0.2">
      <c r="K972" s="13"/>
      <c r="N972" s="13"/>
      <c r="O972" s="13"/>
      <c r="P972" s="13"/>
      <c r="S972" s="13"/>
    </row>
    <row r="973" spans="11:19" ht="12.75" x14ac:dyDescent="0.2">
      <c r="K973" s="13"/>
      <c r="N973" s="13"/>
      <c r="O973" s="13"/>
      <c r="P973" s="13"/>
      <c r="S973" s="13"/>
    </row>
    <row r="974" spans="11:19" ht="12.75" x14ac:dyDescent="0.2">
      <c r="K974" s="13"/>
      <c r="N974" s="13"/>
      <c r="O974" s="13"/>
      <c r="P974" s="13"/>
      <c r="S974" s="13"/>
    </row>
    <row r="975" spans="11:19" ht="12.75" x14ac:dyDescent="0.2">
      <c r="K975" s="13"/>
      <c r="N975" s="13"/>
      <c r="O975" s="13"/>
      <c r="P975" s="13"/>
      <c r="S975" s="13"/>
    </row>
    <row r="976" spans="11:19" ht="12.75" x14ac:dyDescent="0.2">
      <c r="K976" s="13"/>
      <c r="N976" s="13"/>
      <c r="O976" s="13"/>
      <c r="P976" s="13"/>
      <c r="S976" s="13"/>
    </row>
    <row r="977" spans="11:19" ht="12.75" x14ac:dyDescent="0.2">
      <c r="K977" s="13"/>
      <c r="N977" s="13"/>
      <c r="O977" s="13"/>
      <c r="P977" s="13"/>
      <c r="S977" s="13"/>
    </row>
    <row r="978" spans="11:19" ht="12.75" x14ac:dyDescent="0.2">
      <c r="K978" s="13"/>
      <c r="N978" s="13"/>
      <c r="O978" s="13"/>
      <c r="P978" s="13"/>
      <c r="S978" s="13"/>
    </row>
    <row r="979" spans="11:19" ht="12.75" x14ac:dyDescent="0.2">
      <c r="K979" s="13"/>
      <c r="N979" s="13"/>
      <c r="O979" s="13"/>
      <c r="P979" s="13"/>
      <c r="S979" s="13"/>
    </row>
    <row r="980" spans="11:19" ht="12.75" x14ac:dyDescent="0.2">
      <c r="K980" s="13"/>
      <c r="N980" s="13"/>
      <c r="O980" s="13"/>
      <c r="P980" s="13"/>
      <c r="S980" s="13"/>
    </row>
    <row r="981" spans="11:19" ht="12.75" x14ac:dyDescent="0.2">
      <c r="K981" s="13"/>
      <c r="N981" s="13"/>
      <c r="O981" s="13"/>
      <c r="P981" s="13"/>
      <c r="S981" s="13"/>
    </row>
    <row r="982" spans="11:19" ht="12.75" x14ac:dyDescent="0.2">
      <c r="K982" s="13"/>
      <c r="N982" s="13"/>
      <c r="O982" s="13"/>
      <c r="P982" s="13"/>
      <c r="S982" s="13"/>
    </row>
    <row r="983" spans="11:19" ht="12.75" x14ac:dyDescent="0.2">
      <c r="K983" s="13"/>
      <c r="N983" s="13"/>
      <c r="O983" s="13"/>
      <c r="P983" s="13"/>
      <c r="S983" s="13"/>
    </row>
    <row r="984" spans="11:19" ht="12.75" x14ac:dyDescent="0.2">
      <c r="K984" s="13"/>
      <c r="N984" s="13"/>
      <c r="O984" s="13"/>
      <c r="P984" s="13"/>
      <c r="S984" s="13"/>
    </row>
    <row r="985" spans="11:19" ht="12.75" x14ac:dyDescent="0.2">
      <c r="K985" s="13"/>
      <c r="N985" s="13"/>
      <c r="O985" s="13"/>
      <c r="P985" s="13"/>
      <c r="S985" s="13"/>
    </row>
    <row r="986" spans="11:19" ht="12.75" x14ac:dyDescent="0.2">
      <c r="K986" s="13"/>
      <c r="N986" s="13"/>
      <c r="O986" s="13"/>
      <c r="P986" s="13"/>
      <c r="S986" s="13"/>
    </row>
    <row r="987" spans="11:19" ht="12.75" x14ac:dyDescent="0.2">
      <c r="K987" s="13"/>
      <c r="N987" s="13"/>
      <c r="O987" s="13"/>
      <c r="P987" s="13"/>
      <c r="S987" s="13"/>
    </row>
    <row r="988" spans="11:19" ht="12.75" x14ac:dyDescent="0.2">
      <c r="K988" s="13"/>
      <c r="N988" s="13"/>
      <c r="O988" s="13"/>
      <c r="P988" s="13"/>
      <c r="S988" s="13"/>
    </row>
    <row r="989" spans="11:19" ht="12.75" x14ac:dyDescent="0.2">
      <c r="K989" s="13"/>
      <c r="N989" s="13"/>
      <c r="O989" s="13"/>
      <c r="P989" s="13"/>
      <c r="S989" s="13"/>
    </row>
    <row r="990" spans="11:19" ht="12.75" x14ac:dyDescent="0.2">
      <c r="K990" s="13"/>
      <c r="N990" s="13"/>
      <c r="O990" s="13"/>
      <c r="P990" s="13"/>
      <c r="S990" s="13"/>
    </row>
    <row r="991" spans="11:19" ht="12.75" x14ac:dyDescent="0.2">
      <c r="K991" s="13"/>
      <c r="N991" s="13"/>
      <c r="O991" s="13"/>
      <c r="P991" s="13"/>
      <c r="S991" s="13"/>
    </row>
    <row r="992" spans="11:19" ht="12.75" x14ac:dyDescent="0.2">
      <c r="K992" s="13"/>
      <c r="N992" s="13"/>
      <c r="O992" s="13"/>
      <c r="P992" s="13"/>
      <c r="S992" s="13"/>
    </row>
    <row r="993" spans="11:19" ht="12.75" x14ac:dyDescent="0.2">
      <c r="K993" s="13"/>
      <c r="N993" s="13"/>
      <c r="O993" s="13"/>
      <c r="P993" s="13"/>
      <c r="S993" s="13"/>
    </row>
    <row r="994" spans="11:19" ht="12.75" x14ac:dyDescent="0.2">
      <c r="K994" s="13"/>
      <c r="N994" s="13"/>
      <c r="O994" s="13"/>
      <c r="P994" s="13"/>
      <c r="S994" s="13"/>
    </row>
    <row r="995" spans="11:19" ht="12.75" x14ac:dyDescent="0.2">
      <c r="K995" s="13"/>
      <c r="N995" s="13"/>
      <c r="O995" s="13"/>
      <c r="P995" s="13"/>
      <c r="S995" s="13"/>
    </row>
    <row r="996" spans="11:19" ht="12.75" x14ac:dyDescent="0.2">
      <c r="K996" s="13"/>
      <c r="N996" s="13"/>
      <c r="O996" s="13"/>
      <c r="P996" s="13"/>
      <c r="S996" s="13"/>
    </row>
    <row r="997" spans="11:19" ht="12.75" x14ac:dyDescent="0.2">
      <c r="K997" s="13"/>
      <c r="N997" s="13"/>
      <c r="O997" s="13"/>
      <c r="P997" s="13"/>
      <c r="S997" s="13"/>
    </row>
    <row r="998" spans="11:19" ht="12.75" x14ac:dyDescent="0.2">
      <c r="K998" s="13"/>
      <c r="N998" s="13"/>
      <c r="O998" s="13"/>
      <c r="P998" s="13"/>
      <c r="S998" s="13"/>
    </row>
    <row r="999" spans="11:19" ht="12.75" x14ac:dyDescent="0.2">
      <c r="K999" s="13"/>
      <c r="N999" s="13"/>
      <c r="O999" s="13"/>
      <c r="P999" s="13"/>
      <c r="S999" s="13"/>
    </row>
    <row r="1000" spans="11:19" ht="12.75" x14ac:dyDescent="0.2">
      <c r="K1000" s="13"/>
      <c r="N1000" s="13"/>
      <c r="O1000" s="13"/>
      <c r="P1000" s="13"/>
      <c r="S1000" s="13"/>
    </row>
    <row r="1001" spans="11:19" ht="12.75" x14ac:dyDescent="0.2">
      <c r="K1001" s="13"/>
      <c r="N1001" s="13"/>
      <c r="O1001" s="13"/>
      <c r="P1001" s="13"/>
      <c r="S1001" s="13"/>
    </row>
  </sheetData>
  <mergeCells count="9">
    <mergeCell ref="G7:H7"/>
    <mergeCell ref="A2:D2"/>
    <mergeCell ref="E2:F2"/>
    <mergeCell ref="G2:K2"/>
    <mergeCell ref="A1:XFD1"/>
    <mergeCell ref="M2:N2"/>
    <mergeCell ref="R2:S2"/>
    <mergeCell ref="A4:D4"/>
    <mergeCell ref="A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988"/>
  <sheetViews>
    <sheetView workbookViewId="0">
      <pane xSplit="1" ySplit="2" topLeftCell="W189" activePane="bottomRight" state="frozen"/>
      <selection pane="topRight" activeCell="B1" sqref="B1"/>
      <selection pane="bottomLeft" activeCell="A3" sqref="A3"/>
      <selection pane="bottomRight" activeCell="D24" sqref="D24"/>
    </sheetView>
  </sheetViews>
  <sheetFormatPr defaultColWidth="14.42578125" defaultRowHeight="15.75" customHeight="1" x14ac:dyDescent="0.2"/>
  <cols>
    <col min="1" max="1" width="48" customWidth="1"/>
    <col min="2" max="3" width="29.7109375" hidden="1" customWidth="1"/>
    <col min="4" max="6" width="29.7109375" customWidth="1"/>
    <col min="7" max="7" width="30.5703125" customWidth="1"/>
    <col min="8" max="9" width="29.5703125" customWidth="1"/>
    <col min="10" max="10" width="24.7109375" customWidth="1"/>
    <col min="11" max="11" width="26" customWidth="1"/>
    <col min="22" max="22" width="14.42578125" hidden="1"/>
  </cols>
  <sheetData>
    <row r="1" spans="1:37" ht="44.25" customHeight="1" x14ac:dyDescent="0.2">
      <c r="A1" s="41" t="s">
        <v>0</v>
      </c>
      <c r="B1" s="55" t="s">
        <v>1</v>
      </c>
      <c r="C1" s="55" t="s">
        <v>4</v>
      </c>
      <c r="D1" s="56" t="s">
        <v>564</v>
      </c>
      <c r="E1" s="57" t="s">
        <v>5</v>
      </c>
      <c r="F1" s="58" t="s">
        <v>7</v>
      </c>
      <c r="G1" s="59" t="s">
        <v>9</v>
      </c>
      <c r="H1" s="60" t="s">
        <v>10</v>
      </c>
      <c r="I1" s="61" t="s">
        <v>12</v>
      </c>
      <c r="J1" s="62" t="s">
        <v>13</v>
      </c>
      <c r="K1" s="63" t="s">
        <v>15</v>
      </c>
      <c r="L1" s="64" t="s">
        <v>17</v>
      </c>
      <c r="M1" s="42"/>
      <c r="N1" s="42"/>
      <c r="O1" s="65" t="s">
        <v>49</v>
      </c>
      <c r="P1" s="42"/>
      <c r="Q1" s="61" t="s">
        <v>52</v>
      </c>
      <c r="R1" s="42"/>
      <c r="S1" s="4"/>
      <c r="T1" s="11"/>
      <c r="U1" s="4"/>
      <c r="V1" s="9" t="s">
        <v>54</v>
      </c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95.2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15" t="s">
        <v>74</v>
      </c>
      <c r="M2" s="16" t="s">
        <v>93</v>
      </c>
      <c r="N2" s="15" t="s">
        <v>113</v>
      </c>
      <c r="O2" s="19" t="s">
        <v>114</v>
      </c>
      <c r="P2" s="19" t="s">
        <v>116</v>
      </c>
      <c r="Q2" s="20" t="s">
        <v>117</v>
      </c>
      <c r="R2" s="20" t="s">
        <v>118</v>
      </c>
      <c r="S2" s="20" t="s">
        <v>46</v>
      </c>
      <c r="T2" s="20" t="s">
        <v>44</v>
      </c>
      <c r="U2" s="20" t="s">
        <v>119</v>
      </c>
      <c r="V2" s="10" t="s">
        <v>120</v>
      </c>
      <c r="W2" s="10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15.75" customHeight="1" x14ac:dyDescent="0.2">
      <c r="A3" s="32" t="s">
        <v>79</v>
      </c>
      <c r="B3" s="10" t="str">
        <f t="shared" ref="B3:B202" si="0">IF(COUNTBLANK(L3:U3)=10,"TRUE","FALSE")</f>
        <v>FALSE</v>
      </c>
      <c r="C3" s="10" t="b">
        <f t="shared" ref="C3:C202" si="1">ISBLANK(E3:K3)</f>
        <v>0</v>
      </c>
      <c r="D3" s="17" t="s">
        <v>129</v>
      </c>
      <c r="E3" s="10"/>
      <c r="F3" s="10" t="s">
        <v>130</v>
      </c>
      <c r="G3" s="13"/>
      <c r="H3" s="13"/>
      <c r="I3" s="13"/>
      <c r="J3" s="13"/>
      <c r="K3" s="13"/>
      <c r="L3" s="13"/>
      <c r="M3" s="17"/>
      <c r="N3" s="10" t="s">
        <v>129</v>
      </c>
      <c r="O3" s="17"/>
      <c r="P3" s="17" t="s">
        <v>129</v>
      </c>
      <c r="Q3" s="10" t="s">
        <v>129</v>
      </c>
      <c r="R3" s="13"/>
      <c r="S3" s="13"/>
      <c r="T3" s="17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5.75" customHeight="1" x14ac:dyDescent="0.2">
      <c r="A4" s="32" t="s">
        <v>126</v>
      </c>
      <c r="B4" s="10" t="str">
        <f t="shared" si="0"/>
        <v>TRUE</v>
      </c>
      <c r="C4" s="10" t="b">
        <f t="shared" si="1"/>
        <v>0</v>
      </c>
      <c r="D4" s="17"/>
      <c r="E4" s="13"/>
      <c r="F4" s="13"/>
      <c r="G4" s="13"/>
      <c r="H4" s="13"/>
      <c r="I4" s="13"/>
      <c r="J4" s="13"/>
      <c r="K4" s="10" t="s">
        <v>559</v>
      </c>
      <c r="L4" s="13"/>
      <c r="M4" s="17"/>
      <c r="N4" s="10"/>
      <c r="O4" s="17"/>
      <c r="P4" s="17"/>
      <c r="Q4" s="13"/>
      <c r="R4" s="13"/>
      <c r="S4" s="13"/>
      <c r="T4" s="17"/>
      <c r="U4" s="13"/>
      <c r="V4" s="10" t="s">
        <v>129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5.75" customHeight="1" x14ac:dyDescent="0.2">
      <c r="A5" s="32" t="s">
        <v>134</v>
      </c>
      <c r="B5" s="10" t="str">
        <f t="shared" si="0"/>
        <v>TRUE</v>
      </c>
      <c r="C5" s="10" t="b">
        <f t="shared" si="1"/>
        <v>0</v>
      </c>
      <c r="D5" s="17"/>
      <c r="E5" s="13"/>
      <c r="F5" s="13"/>
      <c r="G5" s="13"/>
      <c r="H5" s="13"/>
      <c r="I5" s="13"/>
      <c r="J5" s="13"/>
      <c r="K5" s="10" t="s">
        <v>559</v>
      </c>
      <c r="L5" s="13"/>
      <c r="M5" s="17"/>
      <c r="N5" s="13"/>
      <c r="O5" s="17"/>
      <c r="P5" s="17"/>
      <c r="Q5" s="13"/>
      <c r="R5" s="13"/>
      <c r="S5" s="13"/>
      <c r="T5" s="17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15.75" customHeight="1" x14ac:dyDescent="0.2">
      <c r="A6" s="32" t="s">
        <v>139</v>
      </c>
      <c r="B6" s="10" t="str">
        <f t="shared" si="0"/>
        <v>TRUE</v>
      </c>
      <c r="C6" s="10" t="b">
        <f t="shared" si="1"/>
        <v>0</v>
      </c>
      <c r="D6" s="17"/>
      <c r="E6" s="13"/>
      <c r="F6" s="13"/>
      <c r="G6" s="13"/>
      <c r="H6" s="13"/>
      <c r="I6" s="13"/>
      <c r="J6" s="13"/>
      <c r="K6" s="10" t="s">
        <v>559</v>
      </c>
      <c r="L6" s="13"/>
      <c r="M6" s="17"/>
      <c r="N6" s="13"/>
      <c r="O6" s="17"/>
      <c r="P6" s="17"/>
      <c r="Q6" s="13"/>
      <c r="R6" s="13"/>
      <c r="S6" s="13"/>
      <c r="T6" s="17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5.75" customHeight="1" x14ac:dyDescent="0.2">
      <c r="A7" s="32" t="s">
        <v>142</v>
      </c>
      <c r="B7" s="10" t="str">
        <f t="shared" si="0"/>
        <v>FALSE</v>
      </c>
      <c r="C7" s="10" t="b">
        <f t="shared" si="1"/>
        <v>0</v>
      </c>
      <c r="D7" s="17"/>
      <c r="E7" s="13"/>
      <c r="F7" s="13"/>
      <c r="G7" s="13"/>
      <c r="H7" s="10"/>
      <c r="I7" s="10" t="s">
        <v>561</v>
      </c>
      <c r="J7" s="13"/>
      <c r="K7" s="13"/>
      <c r="L7" s="13"/>
      <c r="M7" s="17"/>
      <c r="N7" s="21"/>
      <c r="O7" s="17"/>
      <c r="P7" s="17"/>
      <c r="Q7" s="10" t="s">
        <v>129</v>
      </c>
      <c r="R7" s="13"/>
      <c r="S7" s="13"/>
      <c r="T7" s="17" t="s">
        <v>129</v>
      </c>
      <c r="U7" s="13"/>
      <c r="V7" s="10" t="s">
        <v>129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5.75" customHeight="1" x14ac:dyDescent="0.2">
      <c r="A8" s="32" t="s">
        <v>144</v>
      </c>
      <c r="B8" s="10" t="str">
        <f t="shared" si="0"/>
        <v>TRUE</v>
      </c>
      <c r="C8" s="10" t="b">
        <f t="shared" si="1"/>
        <v>0</v>
      </c>
      <c r="D8" s="17"/>
      <c r="E8" s="13"/>
      <c r="F8" s="13"/>
      <c r="G8" s="13"/>
      <c r="H8" s="13"/>
      <c r="I8" s="13"/>
      <c r="J8" s="13"/>
      <c r="K8" s="10" t="s">
        <v>559</v>
      </c>
      <c r="L8" s="13"/>
      <c r="M8" s="17"/>
      <c r="N8" s="13"/>
      <c r="O8" s="17"/>
      <c r="P8" s="17"/>
      <c r="Q8" s="13"/>
      <c r="R8" s="13"/>
      <c r="S8" s="13"/>
      <c r="T8" s="17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5.75" customHeight="1" x14ac:dyDescent="0.2">
      <c r="A9" s="32" t="s">
        <v>146</v>
      </c>
      <c r="B9" s="10" t="str">
        <f t="shared" si="0"/>
        <v>TRUE</v>
      </c>
      <c r="C9" s="10" t="b">
        <f t="shared" si="1"/>
        <v>0</v>
      </c>
      <c r="D9" s="17"/>
      <c r="E9" s="13"/>
      <c r="F9" s="13"/>
      <c r="G9" s="13"/>
      <c r="H9" s="13"/>
      <c r="I9" s="13"/>
      <c r="J9" s="13"/>
      <c r="K9" s="10" t="s">
        <v>559</v>
      </c>
      <c r="L9" s="13"/>
      <c r="M9" s="17"/>
      <c r="N9" s="13"/>
      <c r="O9" s="17"/>
      <c r="P9" s="17"/>
      <c r="Q9" s="13"/>
      <c r="R9" s="13"/>
      <c r="S9" s="13"/>
      <c r="T9" s="17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5.75" customHeight="1" x14ac:dyDescent="0.2">
      <c r="A10" s="32" t="s">
        <v>149</v>
      </c>
      <c r="B10" s="10" t="str">
        <f t="shared" si="0"/>
        <v>TRUE</v>
      </c>
      <c r="C10" s="10" t="b">
        <f t="shared" si="1"/>
        <v>0</v>
      </c>
      <c r="D10" s="17"/>
      <c r="E10" s="13"/>
      <c r="F10" s="13"/>
      <c r="G10" s="13"/>
      <c r="H10" s="13"/>
      <c r="I10" s="13"/>
      <c r="J10" s="13"/>
      <c r="K10" s="10" t="s">
        <v>559</v>
      </c>
      <c r="L10" s="13"/>
      <c r="M10" s="18"/>
      <c r="N10" s="13"/>
      <c r="O10" s="17"/>
      <c r="P10" s="17"/>
      <c r="Q10" s="13"/>
      <c r="R10" s="13"/>
      <c r="S10" s="13"/>
      <c r="T10" s="18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5.75" customHeight="1" x14ac:dyDescent="0.2">
      <c r="A11" s="32" t="s">
        <v>151</v>
      </c>
      <c r="B11" s="10" t="str">
        <f t="shared" si="0"/>
        <v>TRUE</v>
      </c>
      <c r="C11" s="10" t="b">
        <f t="shared" si="1"/>
        <v>0</v>
      </c>
      <c r="D11" s="17"/>
      <c r="E11" s="13"/>
      <c r="F11" s="13"/>
      <c r="G11" s="13"/>
      <c r="H11" s="13"/>
      <c r="I11" s="13"/>
      <c r="J11" s="13"/>
      <c r="K11" s="10" t="s">
        <v>559</v>
      </c>
      <c r="L11" s="13"/>
      <c r="M11" s="17"/>
      <c r="N11" s="13"/>
      <c r="O11" s="17"/>
      <c r="P11" s="17"/>
      <c r="Q11" s="13"/>
      <c r="R11" s="13"/>
      <c r="S11" s="13"/>
      <c r="T11" s="17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5.75" customHeight="1" x14ac:dyDescent="0.2">
      <c r="A12" s="32" t="s">
        <v>153</v>
      </c>
      <c r="B12" s="10" t="str">
        <f t="shared" si="0"/>
        <v>TRUE</v>
      </c>
      <c r="C12" s="10" t="b">
        <f t="shared" si="1"/>
        <v>0</v>
      </c>
      <c r="D12" s="17"/>
      <c r="E12" s="13"/>
      <c r="F12" s="13"/>
      <c r="G12" s="13"/>
      <c r="H12" s="13"/>
      <c r="I12" s="13"/>
      <c r="J12" s="13"/>
      <c r="K12" s="10" t="s">
        <v>559</v>
      </c>
      <c r="L12" s="13"/>
      <c r="M12" s="17"/>
      <c r="N12" s="13"/>
      <c r="O12" s="17"/>
      <c r="P12" s="17"/>
      <c r="Q12" s="13"/>
      <c r="R12" s="13"/>
      <c r="S12" s="13"/>
      <c r="T12" s="17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5.75" customHeight="1" x14ac:dyDescent="0.2">
      <c r="A13" s="32" t="s">
        <v>155</v>
      </c>
      <c r="B13" s="10" t="str">
        <f t="shared" si="0"/>
        <v>TRUE</v>
      </c>
      <c r="C13" s="10" t="b">
        <f t="shared" si="1"/>
        <v>0</v>
      </c>
      <c r="D13" s="17"/>
      <c r="E13" s="13"/>
      <c r="F13" s="13"/>
      <c r="G13" s="13"/>
      <c r="H13" s="13"/>
      <c r="I13" s="13"/>
      <c r="J13" s="13"/>
      <c r="K13" s="10" t="s">
        <v>559</v>
      </c>
      <c r="L13" s="13"/>
      <c r="M13" s="17"/>
      <c r="N13" s="13"/>
      <c r="O13" s="17"/>
      <c r="P13" s="17"/>
      <c r="Q13" s="13"/>
      <c r="R13" s="13"/>
      <c r="S13" s="13"/>
      <c r="T13" s="17"/>
      <c r="U13" s="13"/>
      <c r="V13" s="10" t="s">
        <v>129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5.75" customHeight="1" x14ac:dyDescent="0.2">
      <c r="A14" s="32" t="s">
        <v>157</v>
      </c>
      <c r="B14" s="10" t="str">
        <f t="shared" si="0"/>
        <v>FALSE</v>
      </c>
      <c r="C14" s="10" t="b">
        <f t="shared" si="1"/>
        <v>0</v>
      </c>
      <c r="D14" s="17"/>
      <c r="E14" s="13"/>
      <c r="F14" s="13"/>
      <c r="G14" s="13"/>
      <c r="H14" s="13"/>
      <c r="I14" s="13"/>
      <c r="J14" s="10" t="s">
        <v>560</v>
      </c>
      <c r="K14" s="10"/>
      <c r="L14" s="13"/>
      <c r="M14" s="17"/>
      <c r="N14" s="13"/>
      <c r="O14" s="17"/>
      <c r="P14" s="17"/>
      <c r="Q14" s="10" t="s">
        <v>129</v>
      </c>
      <c r="R14" s="13"/>
      <c r="S14" s="13"/>
      <c r="T14" s="17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ht="15.75" customHeight="1" x14ac:dyDescent="0.2">
      <c r="A15" s="32" t="s">
        <v>158</v>
      </c>
      <c r="B15" s="10" t="str">
        <f t="shared" si="0"/>
        <v>FALSE</v>
      </c>
      <c r="C15" s="10" t="b">
        <f t="shared" si="1"/>
        <v>0</v>
      </c>
      <c r="D15" s="17" t="s">
        <v>129</v>
      </c>
      <c r="E15" s="10"/>
      <c r="F15" s="10" t="s">
        <v>130</v>
      </c>
      <c r="G15" s="13"/>
      <c r="H15" s="13"/>
      <c r="I15" s="13"/>
      <c r="J15" s="13"/>
      <c r="K15" s="13"/>
      <c r="L15" s="13"/>
      <c r="M15" s="17"/>
      <c r="N15" s="13"/>
      <c r="O15" s="17"/>
      <c r="P15" s="17" t="s">
        <v>129</v>
      </c>
      <c r="Q15" s="13"/>
      <c r="R15" s="13"/>
      <c r="S15" s="13"/>
      <c r="T15" s="17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5.75" customHeight="1" x14ac:dyDescent="0.2">
      <c r="A16" s="32" t="s">
        <v>160</v>
      </c>
      <c r="B16" s="10" t="str">
        <f t="shared" si="0"/>
        <v>TRUE</v>
      </c>
      <c r="C16" s="10" t="b">
        <f t="shared" si="1"/>
        <v>0</v>
      </c>
      <c r="D16" s="17"/>
      <c r="E16" s="13"/>
      <c r="F16" s="13"/>
      <c r="G16" s="13"/>
      <c r="H16" s="13"/>
      <c r="I16" s="13"/>
      <c r="J16" s="13"/>
      <c r="K16" s="10" t="s">
        <v>559</v>
      </c>
      <c r="L16" s="13"/>
      <c r="M16" s="17"/>
      <c r="N16" s="13"/>
      <c r="O16" s="17"/>
      <c r="P16" s="17"/>
      <c r="Q16" s="13"/>
      <c r="R16" s="13"/>
      <c r="S16" s="13"/>
      <c r="T16" s="1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5.75" customHeight="1" x14ac:dyDescent="0.2">
      <c r="A17" s="32" t="s">
        <v>161</v>
      </c>
      <c r="B17" s="10" t="str">
        <f t="shared" si="0"/>
        <v>TRUE</v>
      </c>
      <c r="C17" s="10" t="b">
        <f t="shared" si="1"/>
        <v>0</v>
      </c>
      <c r="D17" s="17"/>
      <c r="E17" s="13"/>
      <c r="F17" s="13"/>
      <c r="G17" s="13"/>
      <c r="H17" s="13"/>
      <c r="I17" s="13"/>
      <c r="J17" s="13"/>
      <c r="K17" s="10" t="s">
        <v>559</v>
      </c>
      <c r="L17" s="13"/>
      <c r="M17" s="17"/>
      <c r="N17" s="13"/>
      <c r="O17" s="17"/>
      <c r="P17" s="17"/>
      <c r="Q17" s="13"/>
      <c r="R17" s="13"/>
      <c r="S17" s="13"/>
      <c r="T17" s="17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5.75" customHeight="1" x14ac:dyDescent="0.2">
      <c r="A18" s="32" t="s">
        <v>163</v>
      </c>
      <c r="B18" s="10" t="str">
        <f t="shared" si="0"/>
        <v>FALSE</v>
      </c>
      <c r="C18" s="10" t="b">
        <f t="shared" si="1"/>
        <v>0</v>
      </c>
      <c r="D18" s="17"/>
      <c r="E18" s="13"/>
      <c r="F18" s="13"/>
      <c r="G18" s="10"/>
      <c r="H18" s="10" t="s">
        <v>562</v>
      </c>
      <c r="I18" s="13"/>
      <c r="J18" s="13"/>
      <c r="K18" s="10"/>
      <c r="L18" s="13"/>
      <c r="M18" s="17"/>
      <c r="N18" s="13"/>
      <c r="O18" s="17"/>
      <c r="P18" s="17" t="s">
        <v>129</v>
      </c>
      <c r="Q18" s="10"/>
      <c r="R18" s="13"/>
      <c r="S18" s="13"/>
      <c r="T18" s="17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15.75" customHeight="1" x14ac:dyDescent="0.2">
      <c r="A19" s="32" t="s">
        <v>167</v>
      </c>
      <c r="B19" s="10" t="str">
        <f t="shared" si="0"/>
        <v>TRUE</v>
      </c>
      <c r="C19" s="10" t="b">
        <f t="shared" si="1"/>
        <v>0</v>
      </c>
      <c r="D19" s="17"/>
      <c r="E19" s="13"/>
      <c r="F19" s="13"/>
      <c r="G19" s="13"/>
      <c r="H19" s="13"/>
      <c r="I19" s="13"/>
      <c r="J19" s="13"/>
      <c r="K19" s="10" t="s">
        <v>559</v>
      </c>
      <c r="L19" s="13"/>
      <c r="M19" s="17"/>
      <c r="N19" s="13"/>
      <c r="O19" s="17"/>
      <c r="P19" s="17"/>
      <c r="Q19" s="13"/>
      <c r="R19" s="13"/>
      <c r="S19" s="13"/>
      <c r="T19" s="17"/>
      <c r="U19" s="13"/>
      <c r="V19" s="54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5.75" customHeight="1" x14ac:dyDescent="0.2">
      <c r="A20" s="32" t="s">
        <v>169</v>
      </c>
      <c r="B20" s="10" t="str">
        <f t="shared" si="0"/>
        <v>TRUE</v>
      </c>
      <c r="C20" s="10" t="b">
        <f t="shared" si="1"/>
        <v>0</v>
      </c>
      <c r="D20" s="17"/>
      <c r="E20" s="13"/>
      <c r="F20" s="13"/>
      <c r="G20" s="13"/>
      <c r="H20" s="13"/>
      <c r="I20" s="13"/>
      <c r="J20" s="13"/>
      <c r="K20" s="10" t="s">
        <v>559</v>
      </c>
      <c r="L20" s="13"/>
      <c r="M20" s="17"/>
      <c r="N20" s="13"/>
      <c r="O20" s="17"/>
      <c r="P20" s="17"/>
      <c r="Q20" s="13"/>
      <c r="R20" s="13"/>
      <c r="S20" s="13"/>
      <c r="T20" s="17"/>
      <c r="U20" s="13"/>
      <c r="V20" s="42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5.75" customHeight="1" x14ac:dyDescent="0.2">
      <c r="A21" s="32" t="s">
        <v>170</v>
      </c>
      <c r="B21" s="10" t="str">
        <f t="shared" si="0"/>
        <v>TRUE</v>
      </c>
      <c r="C21" s="10" t="b">
        <f t="shared" si="1"/>
        <v>0</v>
      </c>
      <c r="D21" s="17"/>
      <c r="E21" s="13"/>
      <c r="F21" s="13"/>
      <c r="G21" s="13"/>
      <c r="H21" s="13"/>
      <c r="I21" s="13"/>
      <c r="J21" s="13"/>
      <c r="K21" s="10" t="s">
        <v>559</v>
      </c>
      <c r="L21" s="13"/>
      <c r="M21" s="17"/>
      <c r="N21" s="13"/>
      <c r="O21" s="17"/>
      <c r="P21" s="17"/>
      <c r="Q21" s="13"/>
      <c r="R21" s="13"/>
      <c r="S21" s="13"/>
      <c r="T21" s="17"/>
      <c r="U21" s="13"/>
      <c r="V21" s="4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5.75" customHeight="1" x14ac:dyDescent="0.2">
      <c r="A22" s="32" t="s">
        <v>172</v>
      </c>
      <c r="B22" s="10" t="str">
        <f t="shared" si="0"/>
        <v>TRUE</v>
      </c>
      <c r="C22" s="10" t="b">
        <f t="shared" si="1"/>
        <v>0</v>
      </c>
      <c r="D22" s="17"/>
      <c r="E22" s="13"/>
      <c r="F22" s="13"/>
      <c r="G22" s="13"/>
      <c r="H22" s="13"/>
      <c r="I22" s="13"/>
      <c r="J22" s="13"/>
      <c r="K22" s="10" t="s">
        <v>559</v>
      </c>
      <c r="L22" s="13"/>
      <c r="M22" s="17"/>
      <c r="N22" s="13"/>
      <c r="O22" s="17"/>
      <c r="P22" s="17"/>
      <c r="Q22" s="13"/>
      <c r="R22" s="13"/>
      <c r="S22" s="13"/>
      <c r="T22" s="17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15.75" customHeight="1" x14ac:dyDescent="0.2">
      <c r="A23" s="32" t="s">
        <v>174</v>
      </c>
      <c r="B23" s="10" t="str">
        <f t="shared" si="0"/>
        <v>FALSE</v>
      </c>
      <c r="C23" s="10" t="b">
        <f t="shared" si="1"/>
        <v>0</v>
      </c>
      <c r="D23" s="17"/>
      <c r="E23" s="13"/>
      <c r="F23" s="13"/>
      <c r="G23" s="13"/>
      <c r="H23" s="10"/>
      <c r="I23" s="10" t="s">
        <v>561</v>
      </c>
      <c r="J23" s="13"/>
      <c r="K23" s="13"/>
      <c r="L23" s="10" t="s">
        <v>129</v>
      </c>
      <c r="M23" s="17"/>
      <c r="N23" s="13"/>
      <c r="O23" s="17"/>
      <c r="P23" s="17"/>
      <c r="Q23" s="13"/>
      <c r="R23" s="13"/>
      <c r="S23" s="13"/>
      <c r="T23" s="17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5.75" customHeight="1" x14ac:dyDescent="0.2">
      <c r="A24" s="32" t="s">
        <v>176</v>
      </c>
      <c r="B24" s="10" t="str">
        <f t="shared" si="0"/>
        <v>FALSE</v>
      </c>
      <c r="C24" s="10" t="b">
        <f t="shared" si="1"/>
        <v>0</v>
      </c>
      <c r="D24" s="17"/>
      <c r="E24" s="13"/>
      <c r="F24" s="13"/>
      <c r="G24" s="13"/>
      <c r="H24" s="10"/>
      <c r="I24" s="10" t="s">
        <v>561</v>
      </c>
      <c r="J24" s="13"/>
      <c r="K24" s="13"/>
      <c r="L24" s="10" t="s">
        <v>129</v>
      </c>
      <c r="M24" s="17"/>
      <c r="N24" s="13"/>
      <c r="O24" s="17"/>
      <c r="P24" s="17"/>
      <c r="Q24" s="13"/>
      <c r="R24" s="13"/>
      <c r="S24" s="13"/>
      <c r="T24" s="17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ht="15.75" customHeight="1" x14ac:dyDescent="0.2">
      <c r="A25" s="32" t="s">
        <v>178</v>
      </c>
      <c r="B25" s="10" t="str">
        <f t="shared" si="0"/>
        <v>FALSE</v>
      </c>
      <c r="C25" s="10" t="b">
        <f t="shared" si="1"/>
        <v>0</v>
      </c>
      <c r="D25" s="17"/>
      <c r="E25" s="13"/>
      <c r="F25" s="13"/>
      <c r="G25" s="13"/>
      <c r="H25" s="10"/>
      <c r="I25" s="10" t="s">
        <v>561</v>
      </c>
      <c r="J25" s="13"/>
      <c r="K25" s="13"/>
      <c r="L25" s="10" t="s">
        <v>129</v>
      </c>
      <c r="M25" s="17"/>
      <c r="N25" s="13"/>
      <c r="O25" s="17"/>
      <c r="P25" s="17"/>
      <c r="Q25" s="13"/>
      <c r="R25" s="13"/>
      <c r="S25" s="13"/>
      <c r="T25" s="17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5.75" customHeight="1" x14ac:dyDescent="0.2">
      <c r="A26" s="32" t="s">
        <v>180</v>
      </c>
      <c r="B26" s="10" t="str">
        <f t="shared" si="0"/>
        <v>FALSE</v>
      </c>
      <c r="C26" s="10" t="b">
        <f t="shared" si="1"/>
        <v>0</v>
      </c>
      <c r="D26" s="17"/>
      <c r="E26" s="13"/>
      <c r="F26" s="13"/>
      <c r="G26" s="13"/>
      <c r="H26" s="13"/>
      <c r="I26" s="13"/>
      <c r="J26" s="10" t="s">
        <v>560</v>
      </c>
      <c r="K26" s="10"/>
      <c r="L26" s="13"/>
      <c r="M26" s="17"/>
      <c r="N26" s="13"/>
      <c r="O26" s="17"/>
      <c r="P26" s="17"/>
      <c r="Q26" s="10" t="s">
        <v>129</v>
      </c>
      <c r="R26" s="13"/>
      <c r="S26" s="13"/>
      <c r="T26" s="17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15.75" customHeight="1" x14ac:dyDescent="0.2">
      <c r="A27" s="32" t="s">
        <v>182</v>
      </c>
      <c r="B27" s="10" t="str">
        <f t="shared" si="0"/>
        <v>TRUE</v>
      </c>
      <c r="C27" s="10" t="b">
        <f t="shared" si="1"/>
        <v>0</v>
      </c>
      <c r="D27" s="17"/>
      <c r="E27" s="13"/>
      <c r="F27" s="13"/>
      <c r="G27" s="13"/>
      <c r="H27" s="13"/>
      <c r="I27" s="13"/>
      <c r="J27" s="13"/>
      <c r="K27" s="10" t="s">
        <v>559</v>
      </c>
      <c r="L27" s="13"/>
      <c r="M27" s="17"/>
      <c r="N27" s="13"/>
      <c r="O27" s="17"/>
      <c r="P27" s="17"/>
      <c r="Q27" s="13"/>
      <c r="R27" s="13"/>
      <c r="S27" s="13"/>
      <c r="T27" s="17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5.75" customHeight="1" x14ac:dyDescent="0.2">
      <c r="A28" s="32" t="s">
        <v>184</v>
      </c>
      <c r="B28" s="10" t="str">
        <f t="shared" si="0"/>
        <v>TRUE</v>
      </c>
      <c r="C28" s="10" t="b">
        <f t="shared" si="1"/>
        <v>0</v>
      </c>
      <c r="D28" s="17"/>
      <c r="E28" s="13"/>
      <c r="F28" s="13"/>
      <c r="G28" s="13"/>
      <c r="H28" s="13"/>
      <c r="I28" s="13"/>
      <c r="J28" s="13"/>
      <c r="K28" s="10" t="s">
        <v>559</v>
      </c>
      <c r="L28" s="13"/>
      <c r="M28" s="17"/>
      <c r="N28" s="13"/>
      <c r="O28" s="17"/>
      <c r="P28" s="17"/>
      <c r="Q28" s="13"/>
      <c r="R28" s="13"/>
      <c r="S28" s="13"/>
      <c r="T28" s="17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15.75" customHeight="1" x14ac:dyDescent="0.2">
      <c r="A29" s="32" t="s">
        <v>185</v>
      </c>
      <c r="B29" s="10" t="str">
        <f t="shared" si="0"/>
        <v>TRUE</v>
      </c>
      <c r="C29" s="10" t="b">
        <f t="shared" si="1"/>
        <v>0</v>
      </c>
      <c r="D29" s="17"/>
      <c r="E29" s="13"/>
      <c r="F29" s="13"/>
      <c r="G29" s="13"/>
      <c r="H29" s="13"/>
      <c r="I29" s="13"/>
      <c r="J29" s="13"/>
      <c r="K29" s="10" t="s">
        <v>559</v>
      </c>
      <c r="L29" s="13"/>
      <c r="M29" s="17"/>
      <c r="N29" s="13"/>
      <c r="O29" s="17"/>
      <c r="P29" s="17"/>
      <c r="Q29" s="13"/>
      <c r="R29" s="13"/>
      <c r="S29" s="13"/>
      <c r="T29" s="17"/>
      <c r="U29" s="13"/>
      <c r="V29" s="10" t="s">
        <v>129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5.75" customHeight="1" x14ac:dyDescent="0.2">
      <c r="A30" s="32" t="s">
        <v>187</v>
      </c>
      <c r="B30" s="10" t="str">
        <f t="shared" si="0"/>
        <v>FALSE</v>
      </c>
      <c r="C30" s="10" t="b">
        <f t="shared" si="1"/>
        <v>0</v>
      </c>
      <c r="D30" s="17"/>
      <c r="E30" s="13"/>
      <c r="F30" s="13"/>
      <c r="G30" s="10"/>
      <c r="H30" s="10" t="s">
        <v>562</v>
      </c>
      <c r="I30" s="13"/>
      <c r="J30" s="13"/>
      <c r="K30" s="13"/>
      <c r="L30" s="13"/>
      <c r="M30" s="17"/>
      <c r="N30" s="21"/>
      <c r="O30" s="17" t="s">
        <v>129</v>
      </c>
      <c r="P30" s="17"/>
      <c r="Q30" s="17" t="s">
        <v>129</v>
      </c>
      <c r="R30" s="13"/>
      <c r="S30" s="13"/>
      <c r="T30" s="17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ht="15.75" customHeight="1" x14ac:dyDescent="0.2">
      <c r="A31" s="32" t="s">
        <v>189</v>
      </c>
      <c r="B31" s="10" t="str">
        <f t="shared" si="0"/>
        <v>FALSE</v>
      </c>
      <c r="C31" s="10" t="b">
        <f t="shared" si="1"/>
        <v>0</v>
      </c>
      <c r="D31" s="17"/>
      <c r="E31" s="10" t="s">
        <v>5</v>
      </c>
      <c r="F31" s="13"/>
      <c r="G31" s="13"/>
      <c r="H31" s="13"/>
      <c r="I31" s="13"/>
      <c r="J31" s="10"/>
      <c r="K31" s="10"/>
      <c r="L31" s="13"/>
      <c r="M31" s="17"/>
      <c r="N31" s="13"/>
      <c r="O31" s="17"/>
      <c r="P31" s="17"/>
      <c r="Q31" s="10" t="s">
        <v>129</v>
      </c>
      <c r="R31" s="13"/>
      <c r="S31" s="13"/>
      <c r="T31" s="17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5.75" customHeight="1" x14ac:dyDescent="0.2">
      <c r="A32" s="32" t="s">
        <v>190</v>
      </c>
      <c r="B32" s="10" t="str">
        <f t="shared" si="0"/>
        <v>FALSE</v>
      </c>
      <c r="C32" s="10" t="b">
        <f t="shared" si="1"/>
        <v>0</v>
      </c>
      <c r="D32" s="17"/>
      <c r="E32" s="13"/>
      <c r="F32" s="13"/>
      <c r="G32" s="13"/>
      <c r="H32" s="10"/>
      <c r="I32" s="10" t="s">
        <v>561</v>
      </c>
      <c r="J32" s="13"/>
      <c r="K32" s="13"/>
      <c r="L32" s="13"/>
      <c r="M32" s="17"/>
      <c r="N32" s="10" t="s">
        <v>129</v>
      </c>
      <c r="O32" s="17"/>
      <c r="P32" s="17"/>
      <c r="Q32" s="13"/>
      <c r="R32" s="13"/>
      <c r="S32" s="13"/>
      <c r="T32" s="17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ht="15.75" customHeight="1" x14ac:dyDescent="0.2">
      <c r="A33" s="32" t="s">
        <v>197</v>
      </c>
      <c r="B33" s="10" t="str">
        <f t="shared" si="0"/>
        <v>TRUE</v>
      </c>
      <c r="C33" s="10" t="b">
        <f t="shared" si="1"/>
        <v>0</v>
      </c>
      <c r="D33" s="17"/>
      <c r="E33" s="13"/>
      <c r="F33" s="13"/>
      <c r="G33" s="13"/>
      <c r="H33" s="13"/>
      <c r="I33" s="13"/>
      <c r="J33" s="13"/>
      <c r="K33" s="10" t="s">
        <v>559</v>
      </c>
      <c r="L33" s="13"/>
      <c r="M33" s="17"/>
      <c r="N33" s="13"/>
      <c r="O33" s="17"/>
      <c r="P33" s="17"/>
      <c r="Q33" s="13"/>
      <c r="R33" s="13"/>
      <c r="S33" s="13"/>
      <c r="T33" s="17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ht="15.75" customHeight="1" x14ac:dyDescent="0.2">
      <c r="A34" s="32" t="s">
        <v>198</v>
      </c>
      <c r="B34" s="10" t="str">
        <f t="shared" si="0"/>
        <v>TRUE</v>
      </c>
      <c r="C34" s="10" t="b">
        <f t="shared" si="1"/>
        <v>0</v>
      </c>
      <c r="D34" s="17"/>
      <c r="E34" s="13"/>
      <c r="F34" s="13"/>
      <c r="G34" s="13"/>
      <c r="H34" s="13"/>
      <c r="I34" s="13"/>
      <c r="J34" s="13"/>
      <c r="K34" s="10" t="s">
        <v>559</v>
      </c>
      <c r="L34" s="13"/>
      <c r="M34" s="17"/>
      <c r="N34" s="13"/>
      <c r="O34" s="17"/>
      <c r="P34" s="17"/>
      <c r="Q34" s="13"/>
      <c r="R34" s="13"/>
      <c r="S34" s="13"/>
      <c r="T34" s="17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ht="15.75" customHeight="1" x14ac:dyDescent="0.2">
      <c r="A35" s="32" t="s">
        <v>199</v>
      </c>
      <c r="B35" s="10" t="str">
        <f t="shared" si="0"/>
        <v>FALSE</v>
      </c>
      <c r="C35" s="10" t="b">
        <f t="shared" si="1"/>
        <v>0</v>
      </c>
      <c r="D35" s="17"/>
      <c r="E35" s="13"/>
      <c r="F35" s="13"/>
      <c r="G35" s="13"/>
      <c r="H35" s="10" t="s">
        <v>562</v>
      </c>
      <c r="I35" s="13"/>
      <c r="J35" s="10"/>
      <c r="K35" s="10"/>
      <c r="L35" s="13"/>
      <c r="M35" s="17"/>
      <c r="N35" s="13"/>
      <c r="O35" s="17" t="s">
        <v>129</v>
      </c>
      <c r="P35" s="17"/>
      <c r="Q35" s="17" t="s">
        <v>129</v>
      </c>
      <c r="R35" s="13"/>
      <c r="S35" s="13"/>
      <c r="T35" s="17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15.75" customHeight="1" x14ac:dyDescent="0.2">
      <c r="A36" s="32" t="s">
        <v>200</v>
      </c>
      <c r="B36" s="10" t="str">
        <f t="shared" si="0"/>
        <v>TRUE</v>
      </c>
      <c r="C36" s="10" t="b">
        <f t="shared" si="1"/>
        <v>0</v>
      </c>
      <c r="D36" s="17"/>
      <c r="E36" s="13"/>
      <c r="F36" s="13"/>
      <c r="G36" s="13"/>
      <c r="H36" s="13"/>
      <c r="I36" s="13"/>
      <c r="J36" s="13"/>
      <c r="K36" s="10" t="s">
        <v>559</v>
      </c>
      <c r="L36" s="13"/>
      <c r="M36" s="17"/>
      <c r="N36" s="13"/>
      <c r="O36" s="17"/>
      <c r="P36" s="17"/>
      <c r="Q36" s="13"/>
      <c r="R36" s="13"/>
      <c r="S36" s="13"/>
      <c r="T36" s="17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5.75" customHeight="1" x14ac:dyDescent="0.2">
      <c r="A37" s="32" t="s">
        <v>201</v>
      </c>
      <c r="B37" s="10" t="str">
        <f t="shared" si="0"/>
        <v>TRUE</v>
      </c>
      <c r="C37" s="10" t="b">
        <f t="shared" si="1"/>
        <v>0</v>
      </c>
      <c r="D37" s="17"/>
      <c r="E37" s="13"/>
      <c r="F37" s="13"/>
      <c r="G37" s="13"/>
      <c r="H37" s="13"/>
      <c r="I37" s="13"/>
      <c r="J37" s="13"/>
      <c r="K37" s="10" t="s">
        <v>559</v>
      </c>
      <c r="L37" s="13"/>
      <c r="M37" s="17"/>
      <c r="N37" s="13"/>
      <c r="O37" s="17"/>
      <c r="P37" s="17"/>
      <c r="Q37" s="13"/>
      <c r="R37" s="13"/>
      <c r="S37" s="13"/>
      <c r="T37" s="17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15.75" customHeight="1" x14ac:dyDescent="0.2">
      <c r="A38" s="32" t="s">
        <v>203</v>
      </c>
      <c r="B38" s="10" t="str">
        <f t="shared" si="0"/>
        <v>FALSE</v>
      </c>
      <c r="C38" s="10" t="b">
        <f t="shared" si="1"/>
        <v>0</v>
      </c>
      <c r="D38" s="17" t="s">
        <v>129</v>
      </c>
      <c r="E38" s="10"/>
      <c r="F38" s="10" t="s">
        <v>130</v>
      </c>
      <c r="G38" s="13"/>
      <c r="H38" s="10"/>
      <c r="I38" s="10"/>
      <c r="J38" s="13"/>
      <c r="K38" s="13"/>
      <c r="L38" s="13"/>
      <c r="M38" s="17"/>
      <c r="N38" s="13"/>
      <c r="O38" s="17"/>
      <c r="P38" s="17" t="s">
        <v>129</v>
      </c>
      <c r="Q38" s="13"/>
      <c r="R38" s="13"/>
      <c r="S38" s="13"/>
      <c r="T38" s="17" t="s">
        <v>129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ht="15.75" customHeight="1" x14ac:dyDescent="0.2">
      <c r="A39" s="32" t="s">
        <v>205</v>
      </c>
      <c r="B39" s="10" t="str">
        <f t="shared" si="0"/>
        <v>FALSE</v>
      </c>
      <c r="C39" s="10" t="b">
        <f t="shared" si="1"/>
        <v>0</v>
      </c>
      <c r="D39" s="17"/>
      <c r="E39" s="13"/>
      <c r="F39" s="13"/>
      <c r="G39" s="13"/>
      <c r="H39" s="13"/>
      <c r="I39" s="13"/>
      <c r="J39" s="10" t="s">
        <v>560</v>
      </c>
      <c r="K39" s="10"/>
      <c r="L39" s="13"/>
      <c r="M39" s="17"/>
      <c r="N39" s="13"/>
      <c r="O39" s="17"/>
      <c r="P39" s="17"/>
      <c r="Q39" s="10" t="s">
        <v>129</v>
      </c>
      <c r="R39" s="13"/>
      <c r="S39" s="13"/>
      <c r="T39" s="17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2.75" x14ac:dyDescent="0.2">
      <c r="A40" s="32" t="s">
        <v>207</v>
      </c>
      <c r="B40" s="10" t="str">
        <f t="shared" si="0"/>
        <v>TRUE</v>
      </c>
      <c r="C40" s="10" t="b">
        <f t="shared" si="1"/>
        <v>0</v>
      </c>
      <c r="D40" s="17"/>
      <c r="E40" s="13"/>
      <c r="F40" s="13"/>
      <c r="G40" s="13"/>
      <c r="H40" s="13"/>
      <c r="I40" s="13"/>
      <c r="J40" s="13"/>
      <c r="K40" s="10" t="s">
        <v>559</v>
      </c>
      <c r="L40" s="13"/>
      <c r="M40" s="17"/>
      <c r="N40" s="13"/>
      <c r="O40" s="17"/>
      <c r="P40" s="17"/>
      <c r="Q40" s="13"/>
      <c r="R40" s="13"/>
      <c r="S40" s="13"/>
      <c r="T40" s="17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ht="12.75" x14ac:dyDescent="0.2">
      <c r="A41" s="32" t="s">
        <v>208</v>
      </c>
      <c r="B41" s="10" t="str">
        <f t="shared" si="0"/>
        <v>FALSE</v>
      </c>
      <c r="C41" s="10" t="b">
        <f t="shared" si="1"/>
        <v>0</v>
      </c>
      <c r="D41" s="17"/>
      <c r="E41" s="13"/>
      <c r="F41" s="13"/>
      <c r="G41" s="13"/>
      <c r="H41" s="13"/>
      <c r="I41" s="13"/>
      <c r="J41" s="10" t="s">
        <v>560</v>
      </c>
      <c r="K41" s="10"/>
      <c r="L41" s="13"/>
      <c r="M41" s="17"/>
      <c r="N41" s="13"/>
      <c r="O41" s="17"/>
      <c r="P41" s="17"/>
      <c r="Q41" s="10" t="s">
        <v>129</v>
      </c>
      <c r="R41" s="13"/>
      <c r="S41" s="13"/>
      <c r="T41" s="17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2.75" x14ac:dyDescent="0.2">
      <c r="A42" s="32" t="s">
        <v>210</v>
      </c>
      <c r="B42" s="10" t="str">
        <f t="shared" si="0"/>
        <v>TRUE</v>
      </c>
      <c r="C42" s="10" t="b">
        <f t="shared" si="1"/>
        <v>0</v>
      </c>
      <c r="D42" s="17"/>
      <c r="E42" s="13"/>
      <c r="F42" s="13"/>
      <c r="G42" s="13"/>
      <c r="H42" s="13"/>
      <c r="I42" s="13"/>
      <c r="J42" s="13"/>
      <c r="K42" s="10" t="s">
        <v>559</v>
      </c>
      <c r="L42" s="13"/>
      <c r="M42" s="17"/>
      <c r="N42" s="13"/>
      <c r="O42" s="17"/>
      <c r="P42" s="17"/>
      <c r="Q42" s="13"/>
      <c r="R42" s="13"/>
      <c r="S42" s="13"/>
      <c r="T42" s="17"/>
      <c r="U42" s="13"/>
      <c r="V42" s="10" t="s">
        <v>129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2.75" x14ac:dyDescent="0.2">
      <c r="A43" s="32" t="s">
        <v>212</v>
      </c>
      <c r="B43" s="10" t="str">
        <f t="shared" si="0"/>
        <v>TRUE</v>
      </c>
      <c r="C43" s="10" t="b">
        <f t="shared" si="1"/>
        <v>0</v>
      </c>
      <c r="D43" s="17"/>
      <c r="E43" s="13"/>
      <c r="F43" s="13"/>
      <c r="G43" s="13"/>
      <c r="H43" s="13"/>
      <c r="I43" s="13"/>
      <c r="J43" s="13"/>
      <c r="K43" s="10" t="s">
        <v>559</v>
      </c>
      <c r="L43" s="13"/>
      <c r="M43" s="17"/>
      <c r="N43" s="13"/>
      <c r="O43" s="17"/>
      <c r="P43" s="17"/>
      <c r="Q43" s="13"/>
      <c r="R43" s="13"/>
      <c r="S43" s="13"/>
      <c r="T43" s="17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 x14ac:dyDescent="0.2">
      <c r="A44" s="32" t="s">
        <v>214</v>
      </c>
      <c r="B44" s="10" t="str">
        <f t="shared" si="0"/>
        <v>FALSE</v>
      </c>
      <c r="C44" s="10" t="b">
        <f t="shared" si="1"/>
        <v>0</v>
      </c>
      <c r="D44" s="17"/>
      <c r="E44" s="13"/>
      <c r="F44" s="13"/>
      <c r="G44" s="13"/>
      <c r="H44" s="10"/>
      <c r="I44" s="10" t="s">
        <v>561</v>
      </c>
      <c r="J44" s="13"/>
      <c r="K44" s="13"/>
      <c r="L44" s="10" t="s">
        <v>129</v>
      </c>
      <c r="M44" s="17"/>
      <c r="N44" s="13"/>
      <c r="O44" s="17"/>
      <c r="P44" s="17"/>
      <c r="Q44" s="13"/>
      <c r="R44" s="10" t="s">
        <v>129</v>
      </c>
      <c r="S44" s="10"/>
      <c r="T44" s="17"/>
      <c r="U44" s="10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ht="12.75" x14ac:dyDescent="0.2">
      <c r="A45" s="32" t="s">
        <v>217</v>
      </c>
      <c r="B45" s="10" t="str">
        <f t="shared" si="0"/>
        <v>FALSE</v>
      </c>
      <c r="C45" s="10" t="b">
        <f t="shared" si="1"/>
        <v>0</v>
      </c>
      <c r="D45" s="17"/>
      <c r="E45" s="13"/>
      <c r="F45" s="13"/>
      <c r="G45" s="13"/>
      <c r="H45" s="10"/>
      <c r="I45" s="10" t="s">
        <v>561</v>
      </c>
      <c r="J45" s="13"/>
      <c r="K45" s="13"/>
      <c r="L45" s="13"/>
      <c r="M45" s="17"/>
      <c r="N45" s="13"/>
      <c r="O45" s="17"/>
      <c r="P45" s="17"/>
      <c r="Q45" s="10" t="s">
        <v>129</v>
      </c>
      <c r="R45" s="13"/>
      <c r="S45" s="13"/>
      <c r="T45" s="17" t="s">
        <v>129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 x14ac:dyDescent="0.2">
      <c r="A46" s="32" t="s">
        <v>218</v>
      </c>
      <c r="B46" s="10" t="str">
        <f t="shared" si="0"/>
        <v>FALSE</v>
      </c>
      <c r="C46" s="10" t="b">
        <f t="shared" si="1"/>
        <v>0</v>
      </c>
      <c r="D46" s="17"/>
      <c r="E46" s="10" t="s">
        <v>5</v>
      </c>
      <c r="F46" s="13"/>
      <c r="G46" s="13"/>
      <c r="H46" s="10"/>
      <c r="I46" s="10"/>
      <c r="J46" s="13"/>
      <c r="K46" s="13"/>
      <c r="L46" s="13"/>
      <c r="M46" s="17"/>
      <c r="N46" s="13"/>
      <c r="O46" s="17"/>
      <c r="P46" s="17"/>
      <c r="Q46" s="13"/>
      <c r="R46" s="13"/>
      <c r="S46" s="13"/>
      <c r="T46" s="17" t="s">
        <v>129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ht="12.75" x14ac:dyDescent="0.2">
      <c r="A47" s="32" t="s">
        <v>220</v>
      </c>
      <c r="B47" s="10" t="str">
        <f t="shared" si="0"/>
        <v>TRUE</v>
      </c>
      <c r="C47" s="10" t="b">
        <f t="shared" si="1"/>
        <v>0</v>
      </c>
      <c r="D47" s="17"/>
      <c r="E47" s="13"/>
      <c r="F47" s="13"/>
      <c r="G47" s="13"/>
      <c r="H47" s="13"/>
      <c r="I47" s="13"/>
      <c r="J47" s="13"/>
      <c r="K47" s="10" t="s">
        <v>559</v>
      </c>
      <c r="L47" s="13"/>
      <c r="M47" s="17"/>
      <c r="N47" s="13"/>
      <c r="O47" s="17"/>
      <c r="P47" s="17"/>
      <c r="Q47" s="13"/>
      <c r="R47" s="13"/>
      <c r="S47" s="13"/>
      <c r="T47" s="17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 x14ac:dyDescent="0.2">
      <c r="A48" s="32" t="s">
        <v>222</v>
      </c>
      <c r="B48" s="10" t="str">
        <f t="shared" si="0"/>
        <v>FALSE</v>
      </c>
      <c r="C48" s="10" t="b">
        <f t="shared" si="1"/>
        <v>0</v>
      </c>
      <c r="D48" s="17"/>
      <c r="E48" s="13"/>
      <c r="F48" s="13"/>
      <c r="G48" s="10"/>
      <c r="H48" s="10" t="s">
        <v>562</v>
      </c>
      <c r="I48" s="13"/>
      <c r="J48" s="13"/>
      <c r="K48" s="10"/>
      <c r="L48" s="13"/>
      <c r="M48" s="17"/>
      <c r="N48" s="13"/>
      <c r="O48" s="17"/>
      <c r="P48" s="17" t="s">
        <v>129</v>
      </c>
      <c r="Q48" s="10"/>
      <c r="R48" s="13"/>
      <c r="S48" s="13"/>
      <c r="T48" s="17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12.75" x14ac:dyDescent="0.2">
      <c r="A49" s="32" t="s">
        <v>224</v>
      </c>
      <c r="B49" s="10" t="str">
        <f t="shared" si="0"/>
        <v>TRUE</v>
      </c>
      <c r="C49" s="10" t="b">
        <f t="shared" si="1"/>
        <v>0</v>
      </c>
      <c r="D49" s="17"/>
      <c r="E49" s="13"/>
      <c r="F49" s="13"/>
      <c r="G49" s="13"/>
      <c r="H49" s="13"/>
      <c r="I49" s="13"/>
      <c r="J49" s="13"/>
      <c r="K49" s="10" t="s">
        <v>559</v>
      </c>
      <c r="L49" s="13"/>
      <c r="M49" s="17"/>
      <c r="N49" s="13"/>
      <c r="O49" s="17"/>
      <c r="P49" s="17"/>
      <c r="Q49" s="13"/>
      <c r="R49" s="13"/>
      <c r="S49" s="13"/>
      <c r="T49" s="17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 x14ac:dyDescent="0.2">
      <c r="A50" s="32" t="s">
        <v>226</v>
      </c>
      <c r="B50" s="10" t="str">
        <f t="shared" si="0"/>
        <v>TRUE</v>
      </c>
      <c r="C50" s="10" t="b">
        <f t="shared" si="1"/>
        <v>0</v>
      </c>
      <c r="D50" s="17"/>
      <c r="E50" s="13"/>
      <c r="F50" s="13"/>
      <c r="G50" s="13"/>
      <c r="H50" s="13"/>
      <c r="I50" s="13"/>
      <c r="J50" s="13"/>
      <c r="K50" s="10" t="s">
        <v>559</v>
      </c>
      <c r="L50" s="13"/>
      <c r="M50" s="17"/>
      <c r="N50" s="13"/>
      <c r="O50" s="17"/>
      <c r="P50" s="17"/>
      <c r="Q50" s="13"/>
      <c r="R50" s="13"/>
      <c r="S50" s="13"/>
      <c r="T50" s="17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12.75" x14ac:dyDescent="0.2">
      <c r="A51" s="32" t="s">
        <v>228</v>
      </c>
      <c r="B51" s="10" t="str">
        <f t="shared" si="0"/>
        <v>TRUE</v>
      </c>
      <c r="C51" s="10" t="b">
        <f t="shared" si="1"/>
        <v>0</v>
      </c>
      <c r="D51" s="17"/>
      <c r="E51" s="13"/>
      <c r="F51" s="13"/>
      <c r="G51" s="13"/>
      <c r="H51" s="13"/>
      <c r="I51" s="13"/>
      <c r="J51" s="13"/>
      <c r="K51" s="10" t="s">
        <v>559</v>
      </c>
      <c r="L51" s="13"/>
      <c r="M51" s="17"/>
      <c r="N51" s="13"/>
      <c r="O51" s="17"/>
      <c r="P51" s="17"/>
      <c r="Q51" s="13"/>
      <c r="R51" s="13"/>
      <c r="S51" s="13"/>
      <c r="T51" s="17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 x14ac:dyDescent="0.2">
      <c r="A52" s="32" t="s">
        <v>230</v>
      </c>
      <c r="B52" s="10" t="str">
        <f t="shared" si="0"/>
        <v>TRUE</v>
      </c>
      <c r="C52" s="10" t="b">
        <f t="shared" si="1"/>
        <v>0</v>
      </c>
      <c r="D52" s="17"/>
      <c r="E52" s="13"/>
      <c r="F52" s="13"/>
      <c r="G52" s="13"/>
      <c r="H52" s="13"/>
      <c r="I52" s="13"/>
      <c r="J52" s="13"/>
      <c r="K52" s="10" t="s">
        <v>559</v>
      </c>
      <c r="L52" s="13"/>
      <c r="M52" s="17"/>
      <c r="N52" s="13"/>
      <c r="O52" s="17"/>
      <c r="P52" s="17"/>
      <c r="Q52" s="13"/>
      <c r="R52" s="13"/>
      <c r="S52" s="13"/>
      <c r="T52" s="17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ht="12.75" x14ac:dyDescent="0.2">
      <c r="A53" s="32" t="s">
        <v>231</v>
      </c>
      <c r="B53" s="10" t="str">
        <f t="shared" si="0"/>
        <v>FALSE</v>
      </c>
      <c r="C53" s="10" t="b">
        <f t="shared" si="1"/>
        <v>0</v>
      </c>
      <c r="D53" s="17"/>
      <c r="E53" s="13"/>
      <c r="F53" s="13"/>
      <c r="G53" s="10"/>
      <c r="H53" s="10" t="s">
        <v>562</v>
      </c>
      <c r="I53" s="13"/>
      <c r="J53" s="13"/>
      <c r="K53" s="13"/>
      <c r="L53" s="13"/>
      <c r="M53" s="17"/>
      <c r="N53" s="13"/>
      <c r="O53" s="17"/>
      <c r="P53" s="17" t="s">
        <v>129</v>
      </c>
      <c r="Q53" s="10"/>
      <c r="R53" s="13"/>
      <c r="S53" s="13"/>
      <c r="T53" s="17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 x14ac:dyDescent="0.2">
      <c r="A54" s="32" t="s">
        <v>233</v>
      </c>
      <c r="B54" s="10" t="str">
        <f t="shared" si="0"/>
        <v>TRUE</v>
      </c>
      <c r="C54" s="10" t="b">
        <f t="shared" si="1"/>
        <v>0</v>
      </c>
      <c r="D54" s="17"/>
      <c r="E54" s="13"/>
      <c r="F54" s="13"/>
      <c r="G54" s="13"/>
      <c r="H54" s="13"/>
      <c r="I54" s="13"/>
      <c r="J54" s="13"/>
      <c r="K54" s="10" t="s">
        <v>559</v>
      </c>
      <c r="L54" s="13"/>
      <c r="M54" s="17"/>
      <c r="N54" s="13"/>
      <c r="O54" s="17"/>
      <c r="P54" s="17"/>
      <c r="Q54" s="13"/>
      <c r="R54" s="13"/>
      <c r="S54" s="13"/>
      <c r="T54" s="17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ht="12.75" x14ac:dyDescent="0.2">
      <c r="A55" s="32" t="s">
        <v>235</v>
      </c>
      <c r="B55" s="10" t="str">
        <f t="shared" si="0"/>
        <v>TRUE</v>
      </c>
      <c r="C55" s="10" t="b">
        <f t="shared" si="1"/>
        <v>0</v>
      </c>
      <c r="D55" s="17"/>
      <c r="E55" s="13"/>
      <c r="F55" s="13"/>
      <c r="G55" s="13"/>
      <c r="H55" s="13"/>
      <c r="I55" s="13"/>
      <c r="J55" s="13"/>
      <c r="K55" s="10" t="s">
        <v>559</v>
      </c>
      <c r="L55" s="13"/>
      <c r="M55" s="17"/>
      <c r="N55" s="13"/>
      <c r="O55" s="17"/>
      <c r="P55" s="17"/>
      <c r="Q55" s="13"/>
      <c r="R55" s="13"/>
      <c r="S55" s="13"/>
      <c r="T55" s="17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 x14ac:dyDescent="0.2">
      <c r="A56" s="32" t="s">
        <v>237</v>
      </c>
      <c r="B56" s="10" t="str">
        <f t="shared" si="0"/>
        <v>TRUE</v>
      </c>
      <c r="C56" s="10" t="b">
        <f t="shared" si="1"/>
        <v>0</v>
      </c>
      <c r="D56" s="17"/>
      <c r="E56" s="13"/>
      <c r="F56" s="13"/>
      <c r="G56" s="13"/>
      <c r="H56" s="13"/>
      <c r="I56" s="13"/>
      <c r="J56" s="13"/>
      <c r="K56" s="10" t="s">
        <v>559</v>
      </c>
      <c r="L56" s="13"/>
      <c r="M56" s="17"/>
      <c r="N56" s="13"/>
      <c r="O56" s="17"/>
      <c r="P56" s="17"/>
      <c r="Q56" s="13"/>
      <c r="R56" s="13"/>
      <c r="S56" s="13"/>
      <c r="T56" s="17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2.75" x14ac:dyDescent="0.2">
      <c r="A57" s="32" t="s">
        <v>239</v>
      </c>
      <c r="B57" s="10" t="str">
        <f t="shared" si="0"/>
        <v>TRUE</v>
      </c>
      <c r="C57" s="10" t="b">
        <f t="shared" si="1"/>
        <v>0</v>
      </c>
      <c r="D57" s="17"/>
      <c r="E57" s="13"/>
      <c r="F57" s="13"/>
      <c r="G57" s="13"/>
      <c r="H57" s="13"/>
      <c r="I57" s="13"/>
      <c r="J57" s="13"/>
      <c r="K57" s="10" t="s">
        <v>559</v>
      </c>
      <c r="L57" s="13"/>
      <c r="M57" s="17"/>
      <c r="N57" s="13"/>
      <c r="O57" s="17"/>
      <c r="P57" s="17"/>
      <c r="Q57" s="13"/>
      <c r="R57" s="13"/>
      <c r="S57" s="13"/>
      <c r="T57" s="17"/>
      <c r="U57" s="13"/>
      <c r="V57" s="10" t="s">
        <v>129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 x14ac:dyDescent="0.2">
      <c r="A58" s="32" t="s">
        <v>240</v>
      </c>
      <c r="B58" s="10" t="str">
        <f t="shared" si="0"/>
        <v>FALSE</v>
      </c>
      <c r="C58" s="10" t="b">
        <f t="shared" si="1"/>
        <v>0</v>
      </c>
      <c r="D58" s="17"/>
      <c r="E58" s="13"/>
      <c r="F58" s="13"/>
      <c r="G58" s="13"/>
      <c r="H58" s="10"/>
      <c r="I58" s="10" t="s">
        <v>561</v>
      </c>
      <c r="J58" s="13"/>
      <c r="K58" s="13"/>
      <c r="L58" s="13"/>
      <c r="M58" s="17"/>
      <c r="N58" s="10" t="s">
        <v>129</v>
      </c>
      <c r="O58" s="17"/>
      <c r="P58" s="17"/>
      <c r="Q58" s="10" t="s">
        <v>129</v>
      </c>
      <c r="R58" s="13"/>
      <c r="S58" s="13"/>
      <c r="T58" s="17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25.5" x14ac:dyDescent="0.2">
      <c r="A59" s="32" t="s">
        <v>242</v>
      </c>
      <c r="B59" s="10" t="str">
        <f t="shared" si="0"/>
        <v>TRUE</v>
      </c>
      <c r="C59" s="10" t="b">
        <f t="shared" si="1"/>
        <v>0</v>
      </c>
      <c r="D59" s="17"/>
      <c r="E59" s="13"/>
      <c r="F59" s="13"/>
      <c r="G59" s="13"/>
      <c r="H59" s="13"/>
      <c r="I59" s="13"/>
      <c r="J59" s="13"/>
      <c r="K59" s="10" t="s">
        <v>559</v>
      </c>
      <c r="L59" s="13"/>
      <c r="M59" s="17"/>
      <c r="N59" s="13"/>
      <c r="O59" s="17"/>
      <c r="P59" s="17"/>
      <c r="Q59" s="13"/>
      <c r="R59" s="13"/>
      <c r="S59" s="13"/>
      <c r="T59" s="17"/>
      <c r="U59" s="13"/>
      <c r="V59" s="54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 x14ac:dyDescent="0.2">
      <c r="A60" s="32" t="s">
        <v>244</v>
      </c>
      <c r="B60" s="10" t="str">
        <f t="shared" si="0"/>
        <v>FALSE</v>
      </c>
      <c r="C60" s="10" t="b">
        <f t="shared" si="1"/>
        <v>0</v>
      </c>
      <c r="D60" s="17"/>
      <c r="E60" s="13"/>
      <c r="F60" s="13"/>
      <c r="G60" s="13"/>
      <c r="H60" s="13"/>
      <c r="I60" s="13"/>
      <c r="J60" s="10" t="s">
        <v>560</v>
      </c>
      <c r="K60" s="13"/>
      <c r="L60" s="13"/>
      <c r="M60" s="17"/>
      <c r="N60" s="13"/>
      <c r="O60" s="17"/>
      <c r="P60" s="17"/>
      <c r="Q60" s="13"/>
      <c r="R60" s="10" t="s">
        <v>129</v>
      </c>
      <c r="S60" s="10"/>
      <c r="T60" s="17"/>
      <c r="U60" s="10"/>
      <c r="V60" s="42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2.75" x14ac:dyDescent="0.2">
      <c r="A61" s="32" t="s">
        <v>246</v>
      </c>
      <c r="B61" s="10" t="str">
        <f t="shared" si="0"/>
        <v>FALSE</v>
      </c>
      <c r="C61" s="10" t="b">
        <f t="shared" si="1"/>
        <v>0</v>
      </c>
      <c r="D61" s="17"/>
      <c r="E61" s="13"/>
      <c r="F61" s="13"/>
      <c r="G61" s="13"/>
      <c r="H61" s="13"/>
      <c r="I61" s="13"/>
      <c r="J61" s="10" t="s">
        <v>560</v>
      </c>
      <c r="K61" s="13"/>
      <c r="L61" s="13"/>
      <c r="M61" s="17"/>
      <c r="N61" s="13"/>
      <c r="O61" s="17"/>
      <c r="P61" s="17"/>
      <c r="Q61" s="13"/>
      <c r="R61" s="10" t="s">
        <v>129</v>
      </c>
      <c r="S61" s="10"/>
      <c r="T61" s="17"/>
      <c r="U61" s="10"/>
      <c r="V61" s="42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 x14ac:dyDescent="0.2">
      <c r="A62" s="32" t="s">
        <v>248</v>
      </c>
      <c r="B62" s="10" t="str">
        <f t="shared" si="0"/>
        <v>FALSE</v>
      </c>
      <c r="C62" s="10" t="b">
        <f t="shared" si="1"/>
        <v>0</v>
      </c>
      <c r="D62" s="17"/>
      <c r="E62" s="13"/>
      <c r="F62" s="13"/>
      <c r="G62" s="13"/>
      <c r="H62" s="13"/>
      <c r="I62" s="13"/>
      <c r="J62" s="10" t="s">
        <v>560</v>
      </c>
      <c r="K62" s="13"/>
      <c r="L62" s="13"/>
      <c r="M62" s="17"/>
      <c r="N62" s="13"/>
      <c r="O62" s="17"/>
      <c r="P62" s="17"/>
      <c r="Q62" s="13"/>
      <c r="R62" s="10" t="s">
        <v>129</v>
      </c>
      <c r="S62" s="10"/>
      <c r="T62" s="17"/>
      <c r="U62" s="10"/>
      <c r="V62" s="42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 x14ac:dyDescent="0.2">
      <c r="A63" s="32" t="s">
        <v>249</v>
      </c>
      <c r="B63" s="10" t="str">
        <f t="shared" si="0"/>
        <v>TRUE</v>
      </c>
      <c r="C63" s="10" t="b">
        <f t="shared" si="1"/>
        <v>0</v>
      </c>
      <c r="D63" s="17"/>
      <c r="E63" s="13"/>
      <c r="F63" s="13"/>
      <c r="G63" s="13"/>
      <c r="H63" s="13"/>
      <c r="I63" s="13"/>
      <c r="J63" s="13"/>
      <c r="K63" s="10" t="s">
        <v>559</v>
      </c>
      <c r="L63" s="13"/>
      <c r="M63" s="17"/>
      <c r="N63" s="13"/>
      <c r="O63" s="17"/>
      <c r="P63" s="17"/>
      <c r="Q63" s="13"/>
      <c r="R63" s="13"/>
      <c r="S63" s="13"/>
      <c r="T63" s="17"/>
      <c r="U63" s="13"/>
      <c r="V63" s="42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 x14ac:dyDescent="0.2">
      <c r="A64" s="32" t="s">
        <v>251</v>
      </c>
      <c r="B64" s="10" t="str">
        <f t="shared" si="0"/>
        <v>TRUE</v>
      </c>
      <c r="C64" s="10" t="b">
        <f t="shared" si="1"/>
        <v>0</v>
      </c>
      <c r="D64" s="17"/>
      <c r="E64" s="13"/>
      <c r="F64" s="13"/>
      <c r="G64" s="13"/>
      <c r="H64" s="13"/>
      <c r="I64" s="13"/>
      <c r="J64" s="13"/>
      <c r="K64" s="10" t="s">
        <v>559</v>
      </c>
      <c r="L64" s="13"/>
      <c r="M64" s="17"/>
      <c r="N64" s="13"/>
      <c r="O64" s="17"/>
      <c r="P64" s="17"/>
      <c r="Q64" s="13"/>
      <c r="R64" s="13"/>
      <c r="S64" s="13"/>
      <c r="T64" s="17"/>
      <c r="U64" s="13"/>
      <c r="V64" s="42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 x14ac:dyDescent="0.2">
      <c r="A65" s="32" t="s">
        <v>253</v>
      </c>
      <c r="B65" s="10" t="str">
        <f t="shared" si="0"/>
        <v>TRUE</v>
      </c>
      <c r="C65" s="10" t="b">
        <f t="shared" si="1"/>
        <v>0</v>
      </c>
      <c r="D65" s="17"/>
      <c r="E65" s="13"/>
      <c r="F65" s="13"/>
      <c r="G65" s="13"/>
      <c r="H65" s="13"/>
      <c r="I65" s="13"/>
      <c r="J65" s="13"/>
      <c r="K65" s="10" t="s">
        <v>559</v>
      </c>
      <c r="L65" s="13"/>
      <c r="M65" s="17"/>
      <c r="N65" s="13"/>
      <c r="O65" s="17"/>
      <c r="P65" s="17"/>
      <c r="Q65" s="13"/>
      <c r="R65" s="13"/>
      <c r="S65" s="13"/>
      <c r="T65" s="17"/>
      <c r="U65" s="13"/>
      <c r="V65" s="42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 x14ac:dyDescent="0.2">
      <c r="A66" s="32" t="s">
        <v>255</v>
      </c>
      <c r="B66" s="10" t="str">
        <f t="shared" si="0"/>
        <v>FALSE</v>
      </c>
      <c r="C66" s="10" t="b">
        <f t="shared" si="1"/>
        <v>0</v>
      </c>
      <c r="D66" s="17"/>
      <c r="E66" s="13"/>
      <c r="F66" s="13"/>
      <c r="G66" s="13"/>
      <c r="H66" s="13"/>
      <c r="I66" s="10" t="s">
        <v>561</v>
      </c>
      <c r="J66" s="10"/>
      <c r="K66" s="10"/>
      <c r="L66" s="13"/>
      <c r="M66" s="17"/>
      <c r="N66" s="13"/>
      <c r="O66" s="17"/>
      <c r="P66" s="17"/>
      <c r="Q66" s="10" t="s">
        <v>129</v>
      </c>
      <c r="R66" s="13"/>
      <c r="S66" s="10" t="s">
        <v>129</v>
      </c>
      <c r="T66" s="17"/>
      <c r="U66" s="13"/>
      <c r="V66" s="42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 x14ac:dyDescent="0.2">
      <c r="A67" s="32" t="s">
        <v>257</v>
      </c>
      <c r="B67" s="10" t="str">
        <f t="shared" si="0"/>
        <v>TRUE</v>
      </c>
      <c r="C67" s="10" t="b">
        <f t="shared" si="1"/>
        <v>0</v>
      </c>
      <c r="D67" s="17"/>
      <c r="E67" s="13"/>
      <c r="F67" s="13"/>
      <c r="G67" s="13"/>
      <c r="H67" s="13"/>
      <c r="I67" s="13"/>
      <c r="J67" s="13"/>
      <c r="K67" s="10" t="s">
        <v>559</v>
      </c>
      <c r="L67" s="13"/>
      <c r="M67" s="17"/>
      <c r="N67" s="13"/>
      <c r="O67" s="17"/>
      <c r="P67" s="17"/>
      <c r="Q67" s="13"/>
      <c r="R67" s="13"/>
      <c r="S67" s="13"/>
      <c r="T67" s="17"/>
      <c r="U67" s="13"/>
      <c r="V67" s="54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 x14ac:dyDescent="0.2">
      <c r="A68" s="32" t="s">
        <v>259</v>
      </c>
      <c r="B68" s="10" t="str">
        <f t="shared" si="0"/>
        <v>FALSE</v>
      </c>
      <c r="C68" s="10" t="b">
        <f t="shared" si="1"/>
        <v>0</v>
      </c>
      <c r="D68" s="17"/>
      <c r="E68" s="13"/>
      <c r="F68" s="13"/>
      <c r="G68" s="13"/>
      <c r="H68" s="13"/>
      <c r="I68" s="13"/>
      <c r="J68" s="10" t="s">
        <v>560</v>
      </c>
      <c r="K68" s="13"/>
      <c r="L68" s="13"/>
      <c r="M68" s="17"/>
      <c r="N68" s="13"/>
      <c r="O68" s="17"/>
      <c r="P68" s="17"/>
      <c r="Q68" s="13"/>
      <c r="R68" s="10" t="s">
        <v>129</v>
      </c>
      <c r="S68" s="10"/>
      <c r="T68" s="17"/>
      <c r="U68" s="10"/>
      <c r="V68" s="42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 x14ac:dyDescent="0.2">
      <c r="A69" s="32" t="s">
        <v>261</v>
      </c>
      <c r="B69" s="10" t="str">
        <f t="shared" si="0"/>
        <v>FALSE</v>
      </c>
      <c r="C69" s="10" t="b">
        <f t="shared" si="1"/>
        <v>0</v>
      </c>
      <c r="D69" s="17"/>
      <c r="E69" s="13"/>
      <c r="F69" s="13"/>
      <c r="G69" s="10"/>
      <c r="H69" s="10" t="s">
        <v>562</v>
      </c>
      <c r="I69" s="13"/>
      <c r="J69" s="13"/>
      <c r="K69" s="13"/>
      <c r="L69" s="13"/>
      <c r="M69" s="17"/>
      <c r="N69" s="13"/>
      <c r="O69" s="17"/>
      <c r="P69" s="17" t="s">
        <v>129</v>
      </c>
      <c r="Q69" s="10"/>
      <c r="R69" s="13"/>
      <c r="S69" s="13"/>
      <c r="T69" s="17"/>
      <c r="U69" s="13"/>
      <c r="V69" s="10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 x14ac:dyDescent="0.2">
      <c r="A70" s="32" t="s">
        <v>263</v>
      </c>
      <c r="B70" s="10" t="str">
        <f t="shared" si="0"/>
        <v>TRUE</v>
      </c>
      <c r="C70" s="10" t="b">
        <f t="shared" si="1"/>
        <v>0</v>
      </c>
      <c r="D70" s="17"/>
      <c r="E70" s="13"/>
      <c r="F70" s="13"/>
      <c r="G70" s="13"/>
      <c r="H70" s="13"/>
      <c r="I70" s="13"/>
      <c r="J70" s="13"/>
      <c r="K70" s="10" t="s">
        <v>559</v>
      </c>
      <c r="L70" s="13"/>
      <c r="M70" s="17"/>
      <c r="N70" s="13"/>
      <c r="O70" s="17"/>
      <c r="P70" s="17"/>
      <c r="Q70" s="13"/>
      <c r="R70" s="13"/>
      <c r="S70" s="13"/>
      <c r="T70" s="17"/>
      <c r="U70" s="13"/>
      <c r="V70" s="10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 x14ac:dyDescent="0.2">
      <c r="A71" s="32" t="s">
        <v>265</v>
      </c>
      <c r="B71" s="10" t="str">
        <f t="shared" si="0"/>
        <v>FALSE</v>
      </c>
      <c r="C71" s="10" t="b">
        <f t="shared" si="1"/>
        <v>0</v>
      </c>
      <c r="D71" s="17"/>
      <c r="E71" s="13"/>
      <c r="F71" s="13"/>
      <c r="G71" s="13"/>
      <c r="H71" s="10"/>
      <c r="I71" s="10" t="s">
        <v>561</v>
      </c>
      <c r="J71" s="13"/>
      <c r="K71" s="13"/>
      <c r="L71" s="13"/>
      <c r="M71" s="17" t="s">
        <v>129</v>
      </c>
      <c r="N71" s="13"/>
      <c r="O71" s="17"/>
      <c r="P71" s="17"/>
      <c r="Q71" s="13"/>
      <c r="R71" s="13"/>
      <c r="S71" s="13"/>
      <c r="T71" s="17" t="s">
        <v>129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 x14ac:dyDescent="0.2">
      <c r="A72" s="32" t="s">
        <v>266</v>
      </c>
      <c r="B72" s="10" t="str">
        <f t="shared" si="0"/>
        <v>TRUE</v>
      </c>
      <c r="C72" s="10" t="b">
        <f t="shared" si="1"/>
        <v>0</v>
      </c>
      <c r="D72" s="17"/>
      <c r="E72" s="10" t="s">
        <v>5</v>
      </c>
      <c r="F72" s="13"/>
      <c r="G72" s="13"/>
      <c r="H72" s="13"/>
      <c r="I72" s="13"/>
      <c r="J72" s="13"/>
      <c r="K72" s="10"/>
      <c r="L72" s="13"/>
      <c r="M72" s="17"/>
      <c r="N72" s="13"/>
      <c r="O72" s="17"/>
      <c r="P72" s="17"/>
      <c r="Q72" s="13"/>
      <c r="R72" s="13"/>
      <c r="S72" s="13"/>
      <c r="T72" s="17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 x14ac:dyDescent="0.2">
      <c r="A73" s="32" t="s">
        <v>268</v>
      </c>
      <c r="B73" s="10" t="str">
        <f t="shared" si="0"/>
        <v>TRUE</v>
      </c>
      <c r="C73" s="10" t="b">
        <f t="shared" si="1"/>
        <v>0</v>
      </c>
      <c r="D73" s="17"/>
      <c r="E73" s="13"/>
      <c r="F73" s="13"/>
      <c r="G73" s="13"/>
      <c r="H73" s="13"/>
      <c r="I73" s="13"/>
      <c r="J73" s="13"/>
      <c r="K73" s="10" t="s">
        <v>559</v>
      </c>
      <c r="L73" s="13"/>
      <c r="M73" s="17"/>
      <c r="N73" s="13"/>
      <c r="O73" s="17"/>
      <c r="P73" s="17"/>
      <c r="Q73" s="13"/>
      <c r="R73" s="13"/>
      <c r="S73" s="13"/>
      <c r="T73" s="17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 x14ac:dyDescent="0.2">
      <c r="A74" s="32" t="s">
        <v>270</v>
      </c>
      <c r="B74" s="10" t="str">
        <f t="shared" si="0"/>
        <v>FALSE</v>
      </c>
      <c r="C74" s="10" t="b">
        <f t="shared" si="1"/>
        <v>0</v>
      </c>
      <c r="D74" s="17"/>
      <c r="E74" s="13"/>
      <c r="F74" s="13"/>
      <c r="G74" s="13"/>
      <c r="H74" s="10"/>
      <c r="I74" s="10" t="s">
        <v>561</v>
      </c>
      <c r="J74" s="13"/>
      <c r="K74" s="13"/>
      <c r="L74" s="13"/>
      <c r="M74" s="17"/>
      <c r="N74" s="10" t="s">
        <v>129</v>
      </c>
      <c r="O74" s="17"/>
      <c r="P74" s="17"/>
      <c r="Q74" s="13"/>
      <c r="R74" s="13"/>
      <c r="S74" s="13"/>
      <c r="T74" s="17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ht="12.75" x14ac:dyDescent="0.2">
      <c r="A75" s="32" t="s">
        <v>272</v>
      </c>
      <c r="B75" s="10" t="str">
        <f t="shared" si="0"/>
        <v>TRUE</v>
      </c>
      <c r="C75" s="10" t="b">
        <f t="shared" si="1"/>
        <v>0</v>
      </c>
      <c r="D75" s="17"/>
      <c r="E75" s="13"/>
      <c r="F75" s="13"/>
      <c r="G75" s="13"/>
      <c r="H75" s="13"/>
      <c r="I75" s="13"/>
      <c r="J75" s="13"/>
      <c r="K75" s="10" t="s">
        <v>559</v>
      </c>
      <c r="L75" s="13"/>
      <c r="M75" s="17"/>
      <c r="N75" s="13"/>
      <c r="O75" s="17"/>
      <c r="P75" s="17"/>
      <c r="Q75" s="13"/>
      <c r="R75" s="13"/>
      <c r="S75" s="13"/>
      <c r="T75" s="17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 x14ac:dyDescent="0.2">
      <c r="A76" s="32" t="s">
        <v>274</v>
      </c>
      <c r="B76" s="10" t="str">
        <f t="shared" si="0"/>
        <v>TRUE</v>
      </c>
      <c r="C76" s="10" t="b">
        <f t="shared" si="1"/>
        <v>0</v>
      </c>
      <c r="D76" s="17"/>
      <c r="E76" s="13"/>
      <c r="F76" s="13"/>
      <c r="G76" s="13"/>
      <c r="H76" s="13"/>
      <c r="I76" s="13"/>
      <c r="J76" s="13"/>
      <c r="K76" s="10" t="s">
        <v>559</v>
      </c>
      <c r="L76" s="13"/>
      <c r="M76" s="17"/>
      <c r="N76" s="13"/>
      <c r="O76" s="17"/>
      <c r="P76" s="17"/>
      <c r="Q76" s="13"/>
      <c r="R76" s="13"/>
      <c r="S76" s="13"/>
      <c r="T76" s="17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ht="12.75" x14ac:dyDescent="0.2">
      <c r="A77" s="32" t="s">
        <v>276</v>
      </c>
      <c r="B77" s="10" t="str">
        <f t="shared" si="0"/>
        <v>FALSE</v>
      </c>
      <c r="C77" s="10" t="b">
        <f t="shared" si="1"/>
        <v>0</v>
      </c>
      <c r="D77" s="17"/>
      <c r="E77" s="13"/>
      <c r="F77" s="13"/>
      <c r="G77" s="13"/>
      <c r="H77" s="10"/>
      <c r="I77" s="10" t="s">
        <v>561</v>
      </c>
      <c r="J77" s="13"/>
      <c r="K77" s="13"/>
      <c r="L77" s="10" t="s">
        <v>129</v>
      </c>
      <c r="M77" s="17"/>
      <c r="N77" s="13"/>
      <c r="O77" s="17"/>
      <c r="P77" s="17"/>
      <c r="Q77" s="13"/>
      <c r="R77" s="13"/>
      <c r="S77" s="13"/>
      <c r="T77" s="17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 x14ac:dyDescent="0.2">
      <c r="A78" s="32" t="s">
        <v>278</v>
      </c>
      <c r="B78" s="10" t="str">
        <f t="shared" si="0"/>
        <v>FALSE</v>
      </c>
      <c r="C78" s="10" t="b">
        <f t="shared" si="1"/>
        <v>0</v>
      </c>
      <c r="D78" s="17" t="s">
        <v>129</v>
      </c>
      <c r="E78" s="10"/>
      <c r="F78" s="10" t="s">
        <v>130</v>
      </c>
      <c r="G78" s="13"/>
      <c r="H78" s="13"/>
      <c r="I78" s="13"/>
      <c r="J78" s="13"/>
      <c r="K78" s="13"/>
      <c r="L78" s="13"/>
      <c r="M78" s="17"/>
      <c r="N78" s="13"/>
      <c r="O78" s="17"/>
      <c r="P78" s="17" t="s">
        <v>129</v>
      </c>
      <c r="Q78" s="13"/>
      <c r="R78" s="13"/>
      <c r="S78" s="13"/>
      <c r="T78" s="17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ht="12.75" x14ac:dyDescent="0.2">
      <c r="A79" s="32" t="s">
        <v>279</v>
      </c>
      <c r="B79" s="10" t="str">
        <f t="shared" si="0"/>
        <v>FALSE</v>
      </c>
      <c r="C79" s="10" t="b">
        <f t="shared" si="1"/>
        <v>0</v>
      </c>
      <c r="D79" s="17"/>
      <c r="E79" s="13"/>
      <c r="F79" s="13"/>
      <c r="G79" s="13"/>
      <c r="H79" s="13"/>
      <c r="I79" s="13"/>
      <c r="J79" s="10" t="s">
        <v>560</v>
      </c>
      <c r="K79" s="13"/>
      <c r="L79" s="13"/>
      <c r="M79" s="17"/>
      <c r="N79" s="13"/>
      <c r="O79" s="17"/>
      <c r="P79" s="17"/>
      <c r="Q79" s="13"/>
      <c r="R79" s="10" t="s">
        <v>129</v>
      </c>
      <c r="S79" s="10"/>
      <c r="T79" s="17"/>
      <c r="U79" s="10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32" t="s">
        <v>281</v>
      </c>
      <c r="B80" s="10" t="str">
        <f t="shared" si="0"/>
        <v>FALSE</v>
      </c>
      <c r="C80" s="10" t="b">
        <f t="shared" si="1"/>
        <v>0</v>
      </c>
      <c r="D80" s="17"/>
      <c r="E80" s="13"/>
      <c r="F80" s="13"/>
      <c r="G80" s="13"/>
      <c r="H80" s="10"/>
      <c r="I80" s="10" t="s">
        <v>561</v>
      </c>
      <c r="J80" s="13"/>
      <c r="K80" s="13"/>
      <c r="L80" s="10" t="s">
        <v>129</v>
      </c>
      <c r="M80" s="17"/>
      <c r="N80" s="13"/>
      <c r="O80" s="17"/>
      <c r="P80" s="17"/>
      <c r="Q80" s="13"/>
      <c r="R80" s="13"/>
      <c r="S80" s="13"/>
      <c r="T80" s="17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ht="12.75" x14ac:dyDescent="0.2">
      <c r="A81" s="32" t="s">
        <v>283</v>
      </c>
      <c r="B81" s="10" t="str">
        <f t="shared" si="0"/>
        <v>FALSE</v>
      </c>
      <c r="C81" s="10" t="b">
        <f t="shared" si="1"/>
        <v>0</v>
      </c>
      <c r="D81" s="17"/>
      <c r="E81" s="13"/>
      <c r="F81" s="13"/>
      <c r="G81" s="13"/>
      <c r="H81" s="13"/>
      <c r="I81" s="13"/>
      <c r="J81" s="10" t="s">
        <v>560</v>
      </c>
      <c r="K81" s="13"/>
      <c r="L81" s="13"/>
      <c r="M81" s="17"/>
      <c r="N81" s="13"/>
      <c r="O81" s="17"/>
      <c r="P81" s="17"/>
      <c r="Q81" s="13"/>
      <c r="R81" s="10" t="s">
        <v>129</v>
      </c>
      <c r="S81" s="10"/>
      <c r="T81" s="17"/>
      <c r="U81" s="10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25.5" x14ac:dyDescent="0.2">
      <c r="A82" s="32" t="s">
        <v>285</v>
      </c>
      <c r="B82" s="10" t="str">
        <f t="shared" si="0"/>
        <v>FALSE</v>
      </c>
      <c r="C82" s="10" t="b">
        <f t="shared" si="1"/>
        <v>0</v>
      </c>
      <c r="D82" s="17"/>
      <c r="E82" s="13"/>
      <c r="F82" s="13"/>
      <c r="G82" s="13"/>
      <c r="H82" s="13"/>
      <c r="I82" s="13"/>
      <c r="J82" s="10" t="s">
        <v>560</v>
      </c>
      <c r="K82" s="13"/>
      <c r="L82" s="13"/>
      <c r="M82" s="17"/>
      <c r="N82" s="13"/>
      <c r="O82" s="17"/>
      <c r="P82" s="17"/>
      <c r="Q82" s="13"/>
      <c r="R82" s="10" t="s">
        <v>129</v>
      </c>
      <c r="S82" s="10"/>
      <c r="T82" s="17"/>
      <c r="U82" s="10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ht="25.5" x14ac:dyDescent="0.2">
      <c r="A83" s="32" t="s">
        <v>286</v>
      </c>
      <c r="B83" s="10" t="str">
        <f t="shared" si="0"/>
        <v>TRUE</v>
      </c>
      <c r="C83" s="10" t="b">
        <f t="shared" si="1"/>
        <v>0</v>
      </c>
      <c r="D83" s="17"/>
      <c r="E83" s="13"/>
      <c r="F83" s="13"/>
      <c r="G83" s="13"/>
      <c r="H83" s="13"/>
      <c r="I83" s="13"/>
      <c r="J83" s="13"/>
      <c r="K83" s="10" t="s">
        <v>559</v>
      </c>
      <c r="L83" s="13"/>
      <c r="M83" s="17"/>
      <c r="N83" s="13"/>
      <c r="O83" s="17"/>
      <c r="P83" s="17"/>
      <c r="Q83" s="13"/>
      <c r="R83" s="13"/>
      <c r="S83" s="13"/>
      <c r="T83" s="17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32" t="s">
        <v>287</v>
      </c>
      <c r="B84" s="10" t="str">
        <f t="shared" si="0"/>
        <v>FALSE</v>
      </c>
      <c r="C84" s="10" t="b">
        <f t="shared" si="1"/>
        <v>0</v>
      </c>
      <c r="D84" s="17"/>
      <c r="E84" s="13"/>
      <c r="F84" s="13"/>
      <c r="G84" s="13"/>
      <c r="H84" s="13"/>
      <c r="I84" s="13"/>
      <c r="J84" s="10" t="s">
        <v>560</v>
      </c>
      <c r="K84" s="13"/>
      <c r="L84" s="13"/>
      <c r="M84" s="17"/>
      <c r="N84" s="13"/>
      <c r="O84" s="17"/>
      <c r="P84" s="17"/>
      <c r="Q84" s="13"/>
      <c r="R84" s="10" t="s">
        <v>129</v>
      </c>
      <c r="S84" s="10"/>
      <c r="T84" s="17"/>
      <c r="U84" s="10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ht="12.75" x14ac:dyDescent="0.2">
      <c r="A85" s="32" t="s">
        <v>290</v>
      </c>
      <c r="B85" s="10" t="str">
        <f t="shared" si="0"/>
        <v>FALSE</v>
      </c>
      <c r="C85" s="10" t="b">
        <f t="shared" si="1"/>
        <v>0</v>
      </c>
      <c r="D85" s="17"/>
      <c r="E85" s="13"/>
      <c r="F85" s="13"/>
      <c r="G85" s="13"/>
      <c r="H85" s="13"/>
      <c r="I85" s="13"/>
      <c r="J85" s="10" t="s">
        <v>560</v>
      </c>
      <c r="K85" s="13"/>
      <c r="L85" s="13"/>
      <c r="M85" s="17"/>
      <c r="N85" s="13"/>
      <c r="O85" s="17"/>
      <c r="P85" s="17"/>
      <c r="Q85" s="13"/>
      <c r="R85" s="10" t="s">
        <v>129</v>
      </c>
      <c r="S85" s="10"/>
      <c r="T85" s="17"/>
      <c r="U85" s="10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32" t="s">
        <v>294</v>
      </c>
      <c r="B86" s="10" t="str">
        <f t="shared" si="0"/>
        <v>FALSE</v>
      </c>
      <c r="C86" s="10" t="b">
        <f t="shared" si="1"/>
        <v>0</v>
      </c>
      <c r="D86" s="17"/>
      <c r="E86" s="13"/>
      <c r="F86" s="13"/>
      <c r="G86" s="13"/>
      <c r="H86" s="10"/>
      <c r="I86" s="10" t="s">
        <v>561</v>
      </c>
      <c r="J86" s="13"/>
      <c r="K86" s="13"/>
      <c r="L86" s="13"/>
      <c r="M86" s="17"/>
      <c r="N86" s="10" t="s">
        <v>129</v>
      </c>
      <c r="O86" s="17"/>
      <c r="P86" s="17"/>
      <c r="Q86" s="13"/>
      <c r="R86" s="10" t="s">
        <v>129</v>
      </c>
      <c r="S86" s="10"/>
      <c r="T86" s="17"/>
      <c r="U86" s="10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ht="12.75" x14ac:dyDescent="0.2">
      <c r="A87" s="32" t="s">
        <v>296</v>
      </c>
      <c r="B87" s="10" t="str">
        <f t="shared" si="0"/>
        <v>TRUE</v>
      </c>
      <c r="C87" s="10" t="b">
        <f t="shared" si="1"/>
        <v>0</v>
      </c>
      <c r="D87" s="17"/>
      <c r="E87" s="10" t="s">
        <v>5</v>
      </c>
      <c r="F87" s="13"/>
      <c r="G87" s="13"/>
      <c r="H87" s="13"/>
      <c r="I87" s="13"/>
      <c r="J87" s="13"/>
      <c r="K87" s="10"/>
      <c r="L87" s="13"/>
      <c r="M87" s="17"/>
      <c r="N87" s="13"/>
      <c r="O87" s="17"/>
      <c r="P87" s="17"/>
      <c r="Q87" s="13"/>
      <c r="R87" s="13"/>
      <c r="S87" s="13"/>
      <c r="T87" s="17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32" t="s">
        <v>298</v>
      </c>
      <c r="B88" s="10" t="str">
        <f t="shared" si="0"/>
        <v>FALSE</v>
      </c>
      <c r="C88" s="10" t="b">
        <f t="shared" si="1"/>
        <v>0</v>
      </c>
      <c r="D88" s="17"/>
      <c r="E88" s="13"/>
      <c r="F88" s="13"/>
      <c r="G88" s="13"/>
      <c r="H88" s="10"/>
      <c r="I88" s="10" t="s">
        <v>561</v>
      </c>
      <c r="J88" s="13"/>
      <c r="K88" s="13"/>
      <c r="L88" s="10" t="s">
        <v>129</v>
      </c>
      <c r="M88" s="17"/>
      <c r="N88" s="10"/>
      <c r="O88" s="17"/>
      <c r="P88" s="17"/>
      <c r="Q88" s="13"/>
      <c r="R88" s="13"/>
      <c r="S88" s="13"/>
      <c r="T88" s="17"/>
      <c r="U88" s="13"/>
      <c r="V88" s="10" t="s">
        <v>129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ht="12.75" x14ac:dyDescent="0.2">
      <c r="A89" s="32" t="s">
        <v>300</v>
      </c>
      <c r="B89" s="10" t="str">
        <f t="shared" si="0"/>
        <v>TRUE</v>
      </c>
      <c r="C89" s="10" t="b">
        <f t="shared" si="1"/>
        <v>0</v>
      </c>
      <c r="D89" s="17"/>
      <c r="E89" s="13"/>
      <c r="F89" s="13"/>
      <c r="G89" s="13"/>
      <c r="H89" s="13"/>
      <c r="I89" s="13"/>
      <c r="J89" s="13"/>
      <c r="K89" s="10" t="s">
        <v>559</v>
      </c>
      <c r="L89" s="13"/>
      <c r="M89" s="17"/>
      <c r="N89" s="13"/>
      <c r="O89" s="17"/>
      <c r="P89" s="17"/>
      <c r="Q89" s="13"/>
      <c r="R89" s="13"/>
      <c r="S89" s="13"/>
      <c r="T89" s="1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ht="12.75" x14ac:dyDescent="0.2">
      <c r="A90" s="32" t="s">
        <v>302</v>
      </c>
      <c r="B90" s="10" t="str">
        <f t="shared" si="0"/>
        <v>TRUE</v>
      </c>
      <c r="C90" s="10" t="b">
        <f t="shared" si="1"/>
        <v>0</v>
      </c>
      <c r="D90" s="17"/>
      <c r="E90" s="13"/>
      <c r="F90" s="13"/>
      <c r="G90" s="13"/>
      <c r="H90" s="13"/>
      <c r="I90" s="13"/>
      <c r="J90" s="13"/>
      <c r="K90" s="10" t="s">
        <v>559</v>
      </c>
      <c r="L90" s="13"/>
      <c r="M90" s="17"/>
      <c r="N90" s="13"/>
      <c r="O90" s="17"/>
      <c r="P90" s="17"/>
      <c r="Q90" s="13"/>
      <c r="R90" s="13"/>
      <c r="S90" s="13"/>
      <c r="T90" s="17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32" t="s">
        <v>305</v>
      </c>
      <c r="B91" s="10" t="str">
        <f t="shared" si="0"/>
        <v>FALSE</v>
      </c>
      <c r="C91" s="10" t="b">
        <f t="shared" si="1"/>
        <v>0</v>
      </c>
      <c r="D91" s="17" t="s">
        <v>129</v>
      </c>
      <c r="E91" s="10"/>
      <c r="F91" s="10" t="s">
        <v>130</v>
      </c>
      <c r="G91" s="10"/>
      <c r="H91" s="13"/>
      <c r="I91" s="13"/>
      <c r="J91" s="13"/>
      <c r="K91" s="13"/>
      <c r="L91" s="13"/>
      <c r="M91" s="17"/>
      <c r="N91" s="13"/>
      <c r="O91" s="17"/>
      <c r="P91" s="17" t="s">
        <v>129</v>
      </c>
      <c r="Q91" s="13"/>
      <c r="R91" s="13"/>
      <c r="S91" s="13"/>
      <c r="T91" s="1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ht="12.75" x14ac:dyDescent="0.2">
      <c r="A92" s="32" t="s">
        <v>307</v>
      </c>
      <c r="B92" s="10" t="str">
        <f t="shared" si="0"/>
        <v>FALSE</v>
      </c>
      <c r="C92" s="10" t="b">
        <f t="shared" si="1"/>
        <v>0</v>
      </c>
      <c r="D92" s="17"/>
      <c r="E92" s="13"/>
      <c r="F92" s="13"/>
      <c r="G92" s="10"/>
      <c r="H92" s="10" t="s">
        <v>562</v>
      </c>
      <c r="I92" s="13"/>
      <c r="J92" s="13"/>
      <c r="K92" s="13"/>
      <c r="L92" s="13"/>
      <c r="M92" s="17"/>
      <c r="N92" s="13"/>
      <c r="O92" s="17"/>
      <c r="P92" s="17" t="s">
        <v>129</v>
      </c>
      <c r="Q92" s="10"/>
      <c r="R92" s="13"/>
      <c r="S92" s="13"/>
      <c r="T92" s="1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ht="12.75" x14ac:dyDescent="0.2">
      <c r="A93" s="32" t="s">
        <v>309</v>
      </c>
      <c r="B93" s="10" t="str">
        <f t="shared" si="0"/>
        <v>TRUE</v>
      </c>
      <c r="C93" s="10" t="b">
        <f t="shared" si="1"/>
        <v>0</v>
      </c>
      <c r="D93" s="17"/>
      <c r="E93" s="13"/>
      <c r="F93" s="13"/>
      <c r="G93" s="13"/>
      <c r="H93" s="13"/>
      <c r="I93" s="13"/>
      <c r="J93" s="13"/>
      <c r="K93" s="10" t="s">
        <v>559</v>
      </c>
      <c r="L93" s="13"/>
      <c r="M93" s="17"/>
      <c r="N93" s="13"/>
      <c r="O93" s="17"/>
      <c r="P93" s="17"/>
      <c r="Q93" s="13"/>
      <c r="R93" s="13"/>
      <c r="S93" s="13"/>
      <c r="T93" s="1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32" t="s">
        <v>311</v>
      </c>
      <c r="B94" s="10" t="str">
        <f t="shared" si="0"/>
        <v>FALSE</v>
      </c>
      <c r="C94" s="10" t="b">
        <f t="shared" si="1"/>
        <v>0</v>
      </c>
      <c r="D94" s="17" t="s">
        <v>129</v>
      </c>
      <c r="E94" s="10"/>
      <c r="F94" s="10" t="s">
        <v>130</v>
      </c>
      <c r="G94" s="13"/>
      <c r="H94" s="10"/>
      <c r="I94" s="10"/>
      <c r="J94" s="13"/>
      <c r="K94" s="13"/>
      <c r="L94" s="13"/>
      <c r="M94" s="17"/>
      <c r="N94" s="10" t="s">
        <v>129</v>
      </c>
      <c r="O94" s="17" t="s">
        <v>129</v>
      </c>
      <c r="P94" s="17" t="s">
        <v>129</v>
      </c>
      <c r="Q94" s="17" t="s">
        <v>129</v>
      </c>
      <c r="R94" s="13"/>
      <c r="S94" s="13"/>
      <c r="T94" s="17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ht="12.75" x14ac:dyDescent="0.2">
      <c r="A95" s="32" t="s">
        <v>313</v>
      </c>
      <c r="B95" s="10" t="str">
        <f t="shared" si="0"/>
        <v>FALSE</v>
      </c>
      <c r="C95" s="10" t="b">
        <f t="shared" si="1"/>
        <v>0</v>
      </c>
      <c r="D95" s="17" t="s">
        <v>129</v>
      </c>
      <c r="E95" s="10"/>
      <c r="F95" s="10" t="s">
        <v>130</v>
      </c>
      <c r="G95" s="13"/>
      <c r="H95" s="13"/>
      <c r="I95" s="13"/>
      <c r="J95" s="13"/>
      <c r="K95" s="13"/>
      <c r="L95" s="13"/>
      <c r="M95" s="17"/>
      <c r="N95" s="13"/>
      <c r="O95" s="17"/>
      <c r="P95" s="17" t="s">
        <v>129</v>
      </c>
      <c r="Q95" s="13"/>
      <c r="R95" s="13"/>
      <c r="S95" s="13"/>
      <c r="T95" s="17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ht="12.75" x14ac:dyDescent="0.2">
      <c r="A96" s="32" t="s">
        <v>314</v>
      </c>
      <c r="B96" s="10" t="str">
        <f t="shared" si="0"/>
        <v>FALSE</v>
      </c>
      <c r="C96" s="10" t="b">
        <f t="shared" si="1"/>
        <v>0</v>
      </c>
      <c r="D96" s="17" t="s">
        <v>129</v>
      </c>
      <c r="E96" s="10"/>
      <c r="F96" s="10" t="s">
        <v>130</v>
      </c>
      <c r="G96" s="13"/>
      <c r="H96" s="13"/>
      <c r="I96" s="13"/>
      <c r="J96" s="13"/>
      <c r="K96" s="13"/>
      <c r="L96" s="13"/>
      <c r="M96" s="17"/>
      <c r="N96" s="13"/>
      <c r="O96" s="17" t="s">
        <v>129</v>
      </c>
      <c r="P96" s="17" t="s">
        <v>129</v>
      </c>
      <c r="Q96" s="17" t="s">
        <v>129</v>
      </c>
      <c r="R96" s="13"/>
      <c r="S96" s="13"/>
      <c r="T96" s="1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32" t="s">
        <v>316</v>
      </c>
      <c r="B97" s="10" t="str">
        <f t="shared" si="0"/>
        <v>FALSE</v>
      </c>
      <c r="C97" s="10" t="b">
        <f t="shared" si="1"/>
        <v>0</v>
      </c>
      <c r="D97" s="17"/>
      <c r="E97" s="13"/>
      <c r="F97" s="13"/>
      <c r="G97" s="13"/>
      <c r="H97" s="13"/>
      <c r="I97" s="13"/>
      <c r="J97" s="10" t="s">
        <v>560</v>
      </c>
      <c r="K97" s="10"/>
      <c r="L97" s="13"/>
      <c r="M97" s="17"/>
      <c r="N97" s="13"/>
      <c r="O97" s="17"/>
      <c r="P97" s="17"/>
      <c r="Q97" s="10" t="s">
        <v>129</v>
      </c>
      <c r="R97" s="13"/>
      <c r="S97" s="13"/>
      <c r="T97" s="17"/>
      <c r="U97" s="13"/>
      <c r="V97" s="10" t="s">
        <v>129</v>
      </c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ht="12.75" x14ac:dyDescent="0.2">
      <c r="A98" s="32" t="s">
        <v>318</v>
      </c>
      <c r="B98" s="10" t="str">
        <f t="shared" si="0"/>
        <v>FALSE</v>
      </c>
      <c r="C98" s="10" t="b">
        <f t="shared" si="1"/>
        <v>0</v>
      </c>
      <c r="D98" s="17"/>
      <c r="E98" s="13"/>
      <c r="F98" s="13"/>
      <c r="G98" s="13"/>
      <c r="H98" s="13"/>
      <c r="I98" s="13"/>
      <c r="J98" s="10" t="s">
        <v>560</v>
      </c>
      <c r="K98" s="10"/>
      <c r="L98" s="13"/>
      <c r="M98" s="17"/>
      <c r="N98" s="13"/>
      <c r="O98" s="17"/>
      <c r="P98" s="17"/>
      <c r="Q98" s="10" t="s">
        <v>129</v>
      </c>
      <c r="R98" s="13"/>
      <c r="S98" s="13"/>
      <c r="T98" s="1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ht="12.75" x14ac:dyDescent="0.2">
      <c r="A99" s="32" t="s">
        <v>322</v>
      </c>
      <c r="B99" s="10" t="str">
        <f t="shared" si="0"/>
        <v>TRUE</v>
      </c>
      <c r="C99" s="10" t="b">
        <f t="shared" si="1"/>
        <v>0</v>
      </c>
      <c r="D99" s="17"/>
      <c r="E99" s="13"/>
      <c r="F99" s="13"/>
      <c r="G99" s="13"/>
      <c r="H99" s="13"/>
      <c r="I99" s="13"/>
      <c r="J99" s="13"/>
      <c r="K99" s="10" t="s">
        <v>559</v>
      </c>
      <c r="L99" s="13"/>
      <c r="M99" s="17"/>
      <c r="N99" s="13"/>
      <c r="O99" s="17"/>
      <c r="P99" s="17"/>
      <c r="Q99" s="13"/>
      <c r="R99" s="13"/>
      <c r="S99" s="13"/>
      <c r="T99" s="1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32" t="s">
        <v>325</v>
      </c>
      <c r="B100" s="10" t="str">
        <f t="shared" si="0"/>
        <v>FALSE</v>
      </c>
      <c r="C100" s="10" t="b">
        <f t="shared" si="1"/>
        <v>0</v>
      </c>
      <c r="D100" s="17"/>
      <c r="E100" s="13"/>
      <c r="F100" s="13"/>
      <c r="G100" s="13"/>
      <c r="H100" s="13"/>
      <c r="I100" s="13"/>
      <c r="J100" s="10" t="s">
        <v>560</v>
      </c>
      <c r="K100" s="10"/>
      <c r="L100" s="13"/>
      <c r="M100" s="17"/>
      <c r="N100" s="13"/>
      <c r="O100" s="17"/>
      <c r="P100" s="17"/>
      <c r="Q100" s="10" t="s">
        <v>129</v>
      </c>
      <c r="R100" s="13"/>
      <c r="S100" s="13"/>
      <c r="T100" s="1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ht="12.75" x14ac:dyDescent="0.2">
      <c r="A101" s="32" t="s">
        <v>327</v>
      </c>
      <c r="B101" s="10" t="str">
        <f t="shared" si="0"/>
        <v>FALSE</v>
      </c>
      <c r="C101" s="10" t="b">
        <f t="shared" si="1"/>
        <v>0</v>
      </c>
      <c r="D101" s="17"/>
      <c r="E101" s="13"/>
      <c r="F101" s="13"/>
      <c r="G101" s="13"/>
      <c r="H101" s="10"/>
      <c r="I101" s="10" t="s">
        <v>561</v>
      </c>
      <c r="J101" s="13"/>
      <c r="K101" s="13"/>
      <c r="L101" s="10" t="s">
        <v>129</v>
      </c>
      <c r="M101" s="17"/>
      <c r="N101" s="13"/>
      <c r="O101" s="17"/>
      <c r="P101" s="17"/>
      <c r="Q101" s="13"/>
      <c r="R101" s="13"/>
      <c r="S101" s="13"/>
      <c r="T101" s="17"/>
      <c r="U101" s="13"/>
      <c r="V101" s="54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ht="12.75" x14ac:dyDescent="0.2">
      <c r="A102" s="32" t="s">
        <v>329</v>
      </c>
      <c r="B102" s="10" t="str">
        <f t="shared" si="0"/>
        <v>FALSE</v>
      </c>
      <c r="C102" s="10" t="b">
        <f t="shared" si="1"/>
        <v>0</v>
      </c>
      <c r="D102" s="17"/>
      <c r="E102" s="13"/>
      <c r="F102" s="13"/>
      <c r="G102" s="13"/>
      <c r="H102" s="10"/>
      <c r="I102" s="10" t="s">
        <v>561</v>
      </c>
      <c r="J102" s="13"/>
      <c r="K102" s="13"/>
      <c r="L102" s="10" t="s">
        <v>129</v>
      </c>
      <c r="M102" s="17"/>
      <c r="N102" s="13"/>
      <c r="O102" s="17"/>
      <c r="P102" s="17"/>
      <c r="Q102" s="13"/>
      <c r="R102" s="13"/>
      <c r="S102" s="13"/>
      <c r="T102" s="17"/>
      <c r="U102" s="13"/>
      <c r="V102" s="42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32" t="s">
        <v>332</v>
      </c>
      <c r="B103" s="10" t="str">
        <f t="shared" si="0"/>
        <v>FALSE</v>
      </c>
      <c r="C103" s="10" t="b">
        <f t="shared" si="1"/>
        <v>0</v>
      </c>
      <c r="D103" s="17"/>
      <c r="E103" s="13"/>
      <c r="F103" s="13"/>
      <c r="G103" s="13"/>
      <c r="H103" s="10"/>
      <c r="I103" s="10" t="s">
        <v>561</v>
      </c>
      <c r="J103" s="13"/>
      <c r="K103" s="13"/>
      <c r="L103" s="10" t="s">
        <v>129</v>
      </c>
      <c r="M103" s="17"/>
      <c r="N103" s="13"/>
      <c r="O103" s="17"/>
      <c r="P103" s="17"/>
      <c r="Q103" s="13"/>
      <c r="R103" s="13"/>
      <c r="S103" s="13"/>
      <c r="T103" s="17"/>
      <c r="U103" s="13"/>
      <c r="V103" s="42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ht="12.75" x14ac:dyDescent="0.2">
      <c r="A104" s="32" t="s">
        <v>333</v>
      </c>
      <c r="B104" s="10" t="str">
        <f t="shared" si="0"/>
        <v>FALSE</v>
      </c>
      <c r="C104" s="10" t="b">
        <f t="shared" si="1"/>
        <v>0</v>
      </c>
      <c r="D104" s="17"/>
      <c r="E104" s="10" t="s">
        <v>5</v>
      </c>
      <c r="F104" s="13"/>
      <c r="G104" s="13"/>
      <c r="H104" s="13"/>
      <c r="I104" s="13"/>
      <c r="J104" s="10"/>
      <c r="K104" s="10"/>
      <c r="L104" s="13"/>
      <c r="M104" s="17"/>
      <c r="N104" s="13"/>
      <c r="O104" s="17"/>
      <c r="P104" s="17"/>
      <c r="Q104" s="10" t="s">
        <v>129</v>
      </c>
      <c r="R104" s="13"/>
      <c r="S104" s="13"/>
      <c r="T104" s="1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ht="12.75" x14ac:dyDescent="0.2">
      <c r="A105" s="32" t="s">
        <v>335</v>
      </c>
      <c r="B105" s="10" t="str">
        <f t="shared" si="0"/>
        <v>TRUE</v>
      </c>
      <c r="C105" s="10" t="b">
        <f t="shared" si="1"/>
        <v>0</v>
      </c>
      <c r="D105" s="17"/>
      <c r="E105" s="13"/>
      <c r="F105" s="13"/>
      <c r="G105" s="13"/>
      <c r="H105" s="13"/>
      <c r="I105" s="13"/>
      <c r="J105" s="13"/>
      <c r="K105" s="10" t="s">
        <v>559</v>
      </c>
      <c r="L105" s="13"/>
      <c r="M105" s="17"/>
      <c r="N105" s="13"/>
      <c r="O105" s="17"/>
      <c r="P105" s="17"/>
      <c r="Q105" s="13"/>
      <c r="R105" s="13"/>
      <c r="S105" s="13"/>
      <c r="T105" s="1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32" t="s">
        <v>337</v>
      </c>
      <c r="B106" s="10" t="str">
        <f t="shared" si="0"/>
        <v>FALSE</v>
      </c>
      <c r="C106" s="10" t="b">
        <f t="shared" si="1"/>
        <v>0</v>
      </c>
      <c r="D106" s="17"/>
      <c r="E106" s="10" t="s">
        <v>5</v>
      </c>
      <c r="F106" s="13"/>
      <c r="G106" s="13"/>
      <c r="H106" s="13"/>
      <c r="I106" s="13"/>
      <c r="J106" s="10"/>
      <c r="K106" s="10"/>
      <c r="L106" s="13"/>
      <c r="M106" s="17"/>
      <c r="N106" s="13"/>
      <c r="O106" s="17"/>
      <c r="P106" s="17"/>
      <c r="Q106" s="10" t="s">
        <v>129</v>
      </c>
      <c r="R106" s="13"/>
      <c r="S106" s="13"/>
      <c r="T106" s="1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ht="12.75" x14ac:dyDescent="0.2">
      <c r="A107" s="32" t="s">
        <v>339</v>
      </c>
      <c r="B107" s="10" t="str">
        <f t="shared" si="0"/>
        <v>TRUE</v>
      </c>
      <c r="C107" s="10" t="b">
        <f t="shared" si="1"/>
        <v>0</v>
      </c>
      <c r="D107" s="17"/>
      <c r="E107" s="13"/>
      <c r="F107" s="13"/>
      <c r="G107" s="13"/>
      <c r="H107" s="13"/>
      <c r="I107" s="13"/>
      <c r="J107" s="13"/>
      <c r="K107" s="10" t="s">
        <v>559</v>
      </c>
      <c r="L107" s="13"/>
      <c r="M107" s="17"/>
      <c r="N107" s="13"/>
      <c r="O107" s="17"/>
      <c r="P107" s="17"/>
      <c r="Q107" s="13"/>
      <c r="R107" s="13"/>
      <c r="S107" s="13"/>
      <c r="T107" s="1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ht="12.75" x14ac:dyDescent="0.2">
      <c r="A108" s="32" t="s">
        <v>341</v>
      </c>
      <c r="B108" s="10" t="str">
        <f t="shared" si="0"/>
        <v>TRUE</v>
      </c>
      <c r="C108" s="10" t="b">
        <f t="shared" si="1"/>
        <v>0</v>
      </c>
      <c r="D108" s="17"/>
      <c r="E108" s="10" t="s">
        <v>5</v>
      </c>
      <c r="F108" s="13"/>
      <c r="G108" s="13"/>
      <c r="H108" s="13"/>
      <c r="I108" s="13"/>
      <c r="J108" s="13"/>
      <c r="K108" s="10"/>
      <c r="L108" s="13"/>
      <c r="M108" s="17"/>
      <c r="N108" s="13"/>
      <c r="O108" s="17"/>
      <c r="P108" s="17"/>
      <c r="Q108" s="13"/>
      <c r="R108" s="13"/>
      <c r="S108" s="13"/>
      <c r="T108" s="1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ht="12.75" x14ac:dyDescent="0.2">
      <c r="A109" s="32" t="s">
        <v>342</v>
      </c>
      <c r="B109" s="10" t="str">
        <f t="shared" si="0"/>
        <v>TRUE</v>
      </c>
      <c r="C109" s="10" t="b">
        <f t="shared" si="1"/>
        <v>0</v>
      </c>
      <c r="D109" s="17"/>
      <c r="E109" s="10" t="s">
        <v>5</v>
      </c>
      <c r="F109" s="13"/>
      <c r="G109" s="13"/>
      <c r="H109" s="13"/>
      <c r="I109" s="13"/>
      <c r="J109" s="13"/>
      <c r="K109" s="10"/>
      <c r="L109" s="13"/>
      <c r="M109" s="17"/>
      <c r="N109" s="13"/>
      <c r="O109" s="17"/>
      <c r="P109" s="17"/>
      <c r="Q109" s="13"/>
      <c r="R109" s="13"/>
      <c r="S109" s="13"/>
      <c r="T109" s="1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ht="12.75" x14ac:dyDescent="0.2">
      <c r="A110" s="32" t="s">
        <v>344</v>
      </c>
      <c r="B110" s="10" t="str">
        <f t="shared" si="0"/>
        <v>FALSE</v>
      </c>
      <c r="C110" s="10" t="b">
        <f t="shared" si="1"/>
        <v>0</v>
      </c>
      <c r="D110" s="17"/>
      <c r="E110" s="13"/>
      <c r="F110" s="13"/>
      <c r="G110" s="10"/>
      <c r="H110" s="10" t="s">
        <v>562</v>
      </c>
      <c r="I110" s="13"/>
      <c r="J110" s="13"/>
      <c r="K110" s="13"/>
      <c r="L110" s="13"/>
      <c r="M110" s="17"/>
      <c r="N110" s="13"/>
      <c r="O110" s="17"/>
      <c r="P110" s="17" t="s">
        <v>129</v>
      </c>
      <c r="Q110" s="10"/>
      <c r="R110" s="13"/>
      <c r="S110" s="10" t="s">
        <v>129</v>
      </c>
      <c r="T110" s="1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ht="12.75" x14ac:dyDescent="0.2">
      <c r="A111" s="32" t="s">
        <v>347</v>
      </c>
      <c r="B111" s="10" t="str">
        <f t="shared" si="0"/>
        <v>TRUE</v>
      </c>
      <c r="C111" s="10" t="b">
        <f t="shared" si="1"/>
        <v>0</v>
      </c>
      <c r="D111" s="17"/>
      <c r="E111" s="13"/>
      <c r="F111" s="13"/>
      <c r="G111" s="13"/>
      <c r="H111" s="13"/>
      <c r="I111" s="13"/>
      <c r="J111" s="13"/>
      <c r="K111" s="10" t="s">
        <v>559</v>
      </c>
      <c r="L111" s="13"/>
      <c r="M111" s="17"/>
      <c r="N111" s="13"/>
      <c r="O111" s="17"/>
      <c r="P111" s="17"/>
      <c r="Q111" s="13"/>
      <c r="R111" s="13"/>
      <c r="S111" s="13"/>
      <c r="T111" s="1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ht="12.75" x14ac:dyDescent="0.2">
      <c r="A112" s="32" t="s">
        <v>348</v>
      </c>
      <c r="B112" s="10" t="str">
        <f t="shared" si="0"/>
        <v>FALSE</v>
      </c>
      <c r="C112" s="10" t="b">
        <f t="shared" si="1"/>
        <v>0</v>
      </c>
      <c r="D112" s="17"/>
      <c r="E112" s="13"/>
      <c r="F112" s="13"/>
      <c r="G112" s="10"/>
      <c r="H112" s="10" t="s">
        <v>562</v>
      </c>
      <c r="I112" s="10"/>
      <c r="J112" s="13"/>
      <c r="K112" s="13"/>
      <c r="L112" s="13"/>
      <c r="M112" s="17"/>
      <c r="N112" s="13"/>
      <c r="O112" s="17"/>
      <c r="P112" s="17" t="s">
        <v>129</v>
      </c>
      <c r="Q112" s="10" t="s">
        <v>129</v>
      </c>
      <c r="R112" s="13"/>
      <c r="S112" s="13"/>
      <c r="T112" s="1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ht="12.75" x14ac:dyDescent="0.2">
      <c r="A113" s="32" t="s">
        <v>353</v>
      </c>
      <c r="B113" s="10" t="str">
        <f t="shared" si="0"/>
        <v>FALSE</v>
      </c>
      <c r="C113" s="10" t="b">
        <f t="shared" si="1"/>
        <v>0</v>
      </c>
      <c r="D113" s="17"/>
      <c r="E113" s="13"/>
      <c r="F113" s="13"/>
      <c r="G113" s="10" t="s">
        <v>563</v>
      </c>
      <c r="H113" s="13"/>
      <c r="I113" s="13"/>
      <c r="J113" s="13"/>
      <c r="K113" s="13"/>
      <c r="L113" s="13"/>
      <c r="M113" s="18"/>
      <c r="N113" s="10" t="s">
        <v>129</v>
      </c>
      <c r="O113" s="17"/>
      <c r="P113" s="17" t="s">
        <v>129</v>
      </c>
      <c r="Q113" s="10"/>
      <c r="R113" s="13"/>
      <c r="S113" s="13"/>
      <c r="T113" s="1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ht="12.75" x14ac:dyDescent="0.2">
      <c r="A114" s="32" t="s">
        <v>355</v>
      </c>
      <c r="B114" s="10" t="str">
        <f t="shared" si="0"/>
        <v>FALSE</v>
      </c>
      <c r="C114" s="10" t="b">
        <f t="shared" si="1"/>
        <v>0</v>
      </c>
      <c r="D114" s="17"/>
      <c r="E114" s="13"/>
      <c r="F114" s="13"/>
      <c r="G114" s="13"/>
      <c r="H114" s="13"/>
      <c r="I114" s="13"/>
      <c r="J114" s="10" t="s">
        <v>560</v>
      </c>
      <c r="K114" s="10"/>
      <c r="L114" s="13"/>
      <c r="M114" s="17"/>
      <c r="N114" s="13"/>
      <c r="O114" s="17"/>
      <c r="P114" s="17"/>
      <c r="Q114" s="10" t="s">
        <v>129</v>
      </c>
      <c r="R114" s="13"/>
      <c r="S114" s="13"/>
      <c r="T114" s="1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ht="12.75" x14ac:dyDescent="0.2">
      <c r="A115" s="32" t="s">
        <v>357</v>
      </c>
      <c r="B115" s="10" t="str">
        <f t="shared" si="0"/>
        <v>TRUE</v>
      </c>
      <c r="C115" s="10" t="b">
        <f t="shared" si="1"/>
        <v>0</v>
      </c>
      <c r="D115" s="17"/>
      <c r="E115" s="13"/>
      <c r="F115" s="13"/>
      <c r="G115" s="13"/>
      <c r="H115" s="13"/>
      <c r="I115" s="13"/>
      <c r="J115" s="13"/>
      <c r="K115" s="10" t="s">
        <v>559</v>
      </c>
      <c r="L115" s="13"/>
      <c r="M115" s="17"/>
      <c r="N115" s="13"/>
      <c r="O115" s="17"/>
      <c r="P115" s="17"/>
      <c r="Q115" s="13"/>
      <c r="R115" s="13"/>
      <c r="S115" s="13"/>
      <c r="T115" s="1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ht="12.75" x14ac:dyDescent="0.2">
      <c r="A116" s="32" t="s">
        <v>359</v>
      </c>
      <c r="B116" s="10" t="str">
        <f t="shared" si="0"/>
        <v>FALSE</v>
      </c>
      <c r="C116" s="10" t="b">
        <f t="shared" si="1"/>
        <v>0</v>
      </c>
      <c r="D116" s="17"/>
      <c r="E116" s="13"/>
      <c r="F116" s="13"/>
      <c r="G116" s="13"/>
      <c r="H116" s="13"/>
      <c r="I116" s="13"/>
      <c r="J116" s="10" t="s">
        <v>560</v>
      </c>
      <c r="K116" s="10"/>
      <c r="L116" s="13"/>
      <c r="M116" s="17"/>
      <c r="N116" s="13"/>
      <c r="O116" s="17"/>
      <c r="P116" s="17"/>
      <c r="Q116" s="10" t="s">
        <v>129</v>
      </c>
      <c r="R116" s="13"/>
      <c r="S116" s="13"/>
      <c r="T116" s="1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ht="12.75" x14ac:dyDescent="0.2">
      <c r="A117" s="32" t="s">
        <v>361</v>
      </c>
      <c r="B117" s="10" t="str">
        <f t="shared" si="0"/>
        <v>FALSE</v>
      </c>
      <c r="C117" s="10" t="b">
        <f t="shared" si="1"/>
        <v>0</v>
      </c>
      <c r="D117" s="17"/>
      <c r="E117" s="13"/>
      <c r="F117" s="13"/>
      <c r="G117" s="13"/>
      <c r="H117" s="13"/>
      <c r="I117" s="10"/>
      <c r="J117" s="10" t="s">
        <v>560</v>
      </c>
      <c r="K117" s="10"/>
      <c r="L117" s="13"/>
      <c r="M117" s="17"/>
      <c r="N117" s="13"/>
      <c r="O117" s="17"/>
      <c r="P117" s="17"/>
      <c r="Q117" s="13"/>
      <c r="R117" s="13"/>
      <c r="S117" s="10"/>
      <c r="T117" s="17"/>
      <c r="U117" s="10" t="s">
        <v>129</v>
      </c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ht="12.75" x14ac:dyDescent="0.2">
      <c r="A118" s="32" t="s">
        <v>363</v>
      </c>
      <c r="B118" s="10" t="str">
        <f t="shared" si="0"/>
        <v>TRUE</v>
      </c>
      <c r="C118" s="10" t="b">
        <f t="shared" si="1"/>
        <v>0</v>
      </c>
      <c r="D118" s="17"/>
      <c r="E118" s="13"/>
      <c r="F118" s="13"/>
      <c r="G118" s="13"/>
      <c r="H118" s="13"/>
      <c r="I118" s="13"/>
      <c r="J118" s="13"/>
      <c r="K118" s="10" t="s">
        <v>559</v>
      </c>
      <c r="L118" s="13"/>
      <c r="M118" s="17"/>
      <c r="N118" s="13"/>
      <c r="O118" s="17"/>
      <c r="P118" s="17"/>
      <c r="Q118" s="13"/>
      <c r="R118" s="13"/>
      <c r="S118" s="13"/>
      <c r="T118" s="1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ht="12.75" x14ac:dyDescent="0.2">
      <c r="A119" s="32" t="s">
        <v>364</v>
      </c>
      <c r="B119" s="10" t="str">
        <f t="shared" si="0"/>
        <v>FALSE</v>
      </c>
      <c r="C119" s="10" t="b">
        <f t="shared" si="1"/>
        <v>0</v>
      </c>
      <c r="D119" s="17"/>
      <c r="E119" s="13"/>
      <c r="F119" s="13"/>
      <c r="G119" s="13"/>
      <c r="H119" s="10"/>
      <c r="I119" s="10"/>
      <c r="J119" s="10" t="s">
        <v>560</v>
      </c>
      <c r="K119" s="13"/>
      <c r="L119" s="13"/>
      <c r="M119" s="17"/>
      <c r="N119" s="13"/>
      <c r="O119" s="17"/>
      <c r="P119" s="17"/>
      <c r="Q119" s="13"/>
      <c r="R119" s="13"/>
      <c r="S119" s="13"/>
      <c r="T119" s="17" t="s">
        <v>129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ht="12.75" x14ac:dyDescent="0.2">
      <c r="A120" s="32" t="s">
        <v>367</v>
      </c>
      <c r="B120" s="10" t="str">
        <f t="shared" si="0"/>
        <v>FALSE</v>
      </c>
      <c r="C120" s="10" t="b">
        <f t="shared" si="1"/>
        <v>0</v>
      </c>
      <c r="D120" s="17" t="s">
        <v>129</v>
      </c>
      <c r="E120" s="10"/>
      <c r="F120" s="10" t="s">
        <v>130</v>
      </c>
      <c r="G120" s="13"/>
      <c r="H120" s="13"/>
      <c r="I120" s="13"/>
      <c r="J120" s="13"/>
      <c r="K120" s="13"/>
      <c r="L120" s="13"/>
      <c r="M120" s="17"/>
      <c r="N120" s="13"/>
      <c r="O120" s="17"/>
      <c r="P120" s="17" t="s">
        <v>129</v>
      </c>
      <c r="Q120" s="10" t="s">
        <v>129</v>
      </c>
      <c r="R120" s="13"/>
      <c r="S120" s="13"/>
      <c r="T120" s="1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ht="12.75" x14ac:dyDescent="0.2">
      <c r="A121" s="32" t="s">
        <v>369</v>
      </c>
      <c r="B121" s="10" t="str">
        <f t="shared" si="0"/>
        <v>FALSE</v>
      </c>
      <c r="C121" s="10" t="b">
        <f t="shared" si="1"/>
        <v>0</v>
      </c>
      <c r="D121" s="17" t="s">
        <v>129</v>
      </c>
      <c r="E121" s="10"/>
      <c r="F121" s="10" t="s">
        <v>130</v>
      </c>
      <c r="G121" s="13"/>
      <c r="H121" s="13"/>
      <c r="I121" s="13"/>
      <c r="J121" s="13"/>
      <c r="K121" s="13"/>
      <c r="L121" s="13"/>
      <c r="M121" s="17"/>
      <c r="N121" s="10" t="s">
        <v>129</v>
      </c>
      <c r="O121" s="17"/>
      <c r="P121" s="17" t="s">
        <v>129</v>
      </c>
      <c r="Q121" s="10" t="s">
        <v>129</v>
      </c>
      <c r="R121" s="13"/>
      <c r="S121" s="13"/>
      <c r="T121" s="17" t="s">
        <v>129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ht="12.75" x14ac:dyDescent="0.2">
      <c r="A122" s="32" t="s">
        <v>371</v>
      </c>
      <c r="B122" s="10" t="str">
        <f t="shared" si="0"/>
        <v>TRUE</v>
      </c>
      <c r="C122" s="10" t="b">
        <f t="shared" si="1"/>
        <v>0</v>
      </c>
      <c r="D122" s="17"/>
      <c r="E122" s="13"/>
      <c r="F122" s="13"/>
      <c r="G122" s="13"/>
      <c r="H122" s="13"/>
      <c r="I122" s="13"/>
      <c r="J122" s="13"/>
      <c r="K122" s="10" t="s">
        <v>559</v>
      </c>
      <c r="L122" s="13"/>
      <c r="M122" s="17"/>
      <c r="N122" s="13"/>
      <c r="O122" s="17"/>
      <c r="P122" s="17"/>
      <c r="Q122" s="13"/>
      <c r="R122" s="13"/>
      <c r="S122" s="13"/>
      <c r="T122" s="1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ht="12.75" x14ac:dyDescent="0.2">
      <c r="A123" s="32" t="s">
        <v>373</v>
      </c>
      <c r="B123" s="10" t="str">
        <f t="shared" si="0"/>
        <v>TRUE</v>
      </c>
      <c r="C123" s="10" t="b">
        <f t="shared" si="1"/>
        <v>0</v>
      </c>
      <c r="D123" s="17"/>
      <c r="E123" s="13"/>
      <c r="F123" s="13"/>
      <c r="G123" s="13"/>
      <c r="H123" s="13"/>
      <c r="I123" s="13"/>
      <c r="J123" s="13"/>
      <c r="K123" s="10" t="s">
        <v>559</v>
      </c>
      <c r="L123" s="13"/>
      <c r="M123" s="17"/>
      <c r="N123" s="13"/>
      <c r="O123" s="17"/>
      <c r="P123" s="17"/>
      <c r="Q123" s="13"/>
      <c r="R123" s="13"/>
      <c r="S123" s="13"/>
      <c r="T123" s="17"/>
      <c r="U123" s="13"/>
      <c r="V123" s="10" t="s">
        <v>129</v>
      </c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ht="12.75" x14ac:dyDescent="0.2">
      <c r="A124" s="32" t="s">
        <v>375</v>
      </c>
      <c r="B124" s="10" t="str">
        <f t="shared" si="0"/>
        <v>TRUE</v>
      </c>
      <c r="C124" s="10" t="b">
        <f t="shared" si="1"/>
        <v>0</v>
      </c>
      <c r="D124" s="17"/>
      <c r="E124" s="13"/>
      <c r="F124" s="13"/>
      <c r="G124" s="13"/>
      <c r="H124" s="13"/>
      <c r="I124" s="13"/>
      <c r="J124" s="13"/>
      <c r="K124" s="10" t="s">
        <v>559</v>
      </c>
      <c r="L124" s="13"/>
      <c r="M124" s="17"/>
      <c r="N124" s="13"/>
      <c r="O124" s="17"/>
      <c r="P124" s="17"/>
      <c r="Q124" s="13"/>
      <c r="R124" s="13"/>
      <c r="S124" s="13"/>
      <c r="T124" s="1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ht="12.75" x14ac:dyDescent="0.2">
      <c r="A125" s="32" t="s">
        <v>377</v>
      </c>
      <c r="B125" s="10" t="str">
        <f t="shared" si="0"/>
        <v>TRUE</v>
      </c>
      <c r="C125" s="10" t="b">
        <f t="shared" si="1"/>
        <v>0</v>
      </c>
      <c r="D125" s="17"/>
      <c r="E125" s="13"/>
      <c r="F125" s="13"/>
      <c r="G125" s="13"/>
      <c r="H125" s="13"/>
      <c r="I125" s="13"/>
      <c r="J125" s="13"/>
      <c r="K125" s="10" t="s">
        <v>559</v>
      </c>
      <c r="L125" s="13"/>
      <c r="M125" s="17"/>
      <c r="N125" s="13"/>
      <c r="O125" s="17"/>
      <c r="P125" s="17"/>
      <c r="Q125" s="13"/>
      <c r="R125" s="13"/>
      <c r="S125" s="13"/>
      <c r="T125" s="1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ht="12.75" x14ac:dyDescent="0.2">
      <c r="A126" s="32" t="s">
        <v>379</v>
      </c>
      <c r="B126" s="10" t="str">
        <f t="shared" si="0"/>
        <v>FALSE</v>
      </c>
      <c r="C126" s="10" t="b">
        <f t="shared" si="1"/>
        <v>0</v>
      </c>
      <c r="D126" s="17"/>
      <c r="E126" s="13"/>
      <c r="F126" s="13"/>
      <c r="G126" s="13"/>
      <c r="H126" s="13"/>
      <c r="I126" s="13"/>
      <c r="J126" s="10" t="s">
        <v>560</v>
      </c>
      <c r="K126" s="10"/>
      <c r="L126" s="13"/>
      <c r="M126" s="17"/>
      <c r="N126" s="13"/>
      <c r="O126" s="17"/>
      <c r="P126" s="17"/>
      <c r="Q126" s="10" t="s">
        <v>129</v>
      </c>
      <c r="R126" s="13"/>
      <c r="S126" s="13"/>
      <c r="T126" s="1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ht="12.75" x14ac:dyDescent="0.2">
      <c r="A127" s="32" t="s">
        <v>381</v>
      </c>
      <c r="B127" s="10" t="str">
        <f t="shared" si="0"/>
        <v>TRUE</v>
      </c>
      <c r="C127" s="10" t="b">
        <f t="shared" si="1"/>
        <v>0</v>
      </c>
      <c r="D127" s="17"/>
      <c r="E127" s="13"/>
      <c r="F127" s="13"/>
      <c r="G127" s="13"/>
      <c r="H127" s="13"/>
      <c r="I127" s="13"/>
      <c r="J127" s="13"/>
      <c r="K127" s="10" t="s">
        <v>559</v>
      </c>
      <c r="L127" s="13"/>
      <c r="M127" s="17"/>
      <c r="N127" s="13"/>
      <c r="O127" s="17"/>
      <c r="P127" s="17"/>
      <c r="Q127" s="13"/>
      <c r="R127" s="13"/>
      <c r="S127" s="13"/>
      <c r="T127" s="1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ht="12.75" x14ac:dyDescent="0.2">
      <c r="A128" s="32" t="s">
        <v>383</v>
      </c>
      <c r="B128" s="10" t="str">
        <f t="shared" si="0"/>
        <v>FALSE</v>
      </c>
      <c r="C128" s="10" t="b">
        <f t="shared" si="1"/>
        <v>0</v>
      </c>
      <c r="D128" s="17"/>
      <c r="E128" s="10"/>
      <c r="F128" s="13"/>
      <c r="G128" s="10" t="s">
        <v>563</v>
      </c>
      <c r="H128" s="10"/>
      <c r="I128" s="10"/>
      <c r="J128" s="13"/>
      <c r="K128" s="13"/>
      <c r="L128" s="13"/>
      <c r="M128" s="17"/>
      <c r="N128" s="10" t="s">
        <v>129</v>
      </c>
      <c r="O128" s="17" t="s">
        <v>129</v>
      </c>
      <c r="P128" s="17"/>
      <c r="Q128" s="17" t="s">
        <v>129</v>
      </c>
      <c r="R128" s="13"/>
      <c r="S128" s="13"/>
      <c r="T128" s="1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ht="12.75" x14ac:dyDescent="0.2">
      <c r="A129" s="32" t="s">
        <v>384</v>
      </c>
      <c r="B129" s="10" t="str">
        <f t="shared" si="0"/>
        <v>TRUE</v>
      </c>
      <c r="C129" s="10" t="b">
        <f t="shared" si="1"/>
        <v>0</v>
      </c>
      <c r="D129" s="17"/>
      <c r="E129" s="13"/>
      <c r="F129" s="13"/>
      <c r="G129" s="13"/>
      <c r="H129" s="13"/>
      <c r="I129" s="13"/>
      <c r="J129" s="13"/>
      <c r="K129" s="10" t="s">
        <v>559</v>
      </c>
      <c r="L129" s="13"/>
      <c r="M129" s="17"/>
      <c r="N129" s="13"/>
      <c r="O129" s="17"/>
      <c r="P129" s="17"/>
      <c r="Q129" s="13"/>
      <c r="R129" s="13"/>
      <c r="S129" s="13"/>
      <c r="T129" s="1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ht="12.75" x14ac:dyDescent="0.2">
      <c r="A130" s="32" t="s">
        <v>386</v>
      </c>
      <c r="B130" s="10" t="str">
        <f t="shared" si="0"/>
        <v>TRUE</v>
      </c>
      <c r="C130" s="10" t="b">
        <f t="shared" si="1"/>
        <v>0</v>
      </c>
      <c r="D130" s="17"/>
      <c r="E130" s="13"/>
      <c r="F130" s="13"/>
      <c r="G130" s="13"/>
      <c r="H130" s="13"/>
      <c r="I130" s="13"/>
      <c r="J130" s="13"/>
      <c r="K130" s="10" t="s">
        <v>559</v>
      </c>
      <c r="L130" s="13"/>
      <c r="M130" s="17"/>
      <c r="N130" s="13"/>
      <c r="O130" s="17"/>
      <c r="P130" s="17"/>
      <c r="Q130" s="13"/>
      <c r="R130" s="13"/>
      <c r="S130" s="13"/>
      <c r="T130" s="1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 ht="12.75" x14ac:dyDescent="0.2">
      <c r="A131" s="32" t="s">
        <v>388</v>
      </c>
      <c r="B131" s="10" t="str">
        <f t="shared" si="0"/>
        <v>TRUE</v>
      </c>
      <c r="C131" s="10" t="b">
        <f t="shared" si="1"/>
        <v>0</v>
      </c>
      <c r="D131" s="17"/>
      <c r="E131" s="13"/>
      <c r="F131" s="13"/>
      <c r="G131" s="13"/>
      <c r="H131" s="13"/>
      <c r="I131" s="13"/>
      <c r="J131" s="13"/>
      <c r="K131" s="10" t="s">
        <v>559</v>
      </c>
      <c r="L131" s="13"/>
      <c r="M131" s="17"/>
      <c r="N131" s="13"/>
      <c r="O131" s="17"/>
      <c r="P131" s="17"/>
      <c r="Q131" s="13"/>
      <c r="R131" s="13"/>
      <c r="S131" s="13"/>
      <c r="T131" s="1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 ht="12.75" x14ac:dyDescent="0.2">
      <c r="A132" s="32" t="s">
        <v>390</v>
      </c>
      <c r="B132" s="10" t="str">
        <f t="shared" si="0"/>
        <v>TRUE</v>
      </c>
      <c r="C132" s="10" t="b">
        <f t="shared" si="1"/>
        <v>0</v>
      </c>
      <c r="D132" s="17"/>
      <c r="E132" s="13"/>
      <c r="F132" s="13"/>
      <c r="G132" s="13"/>
      <c r="H132" s="13"/>
      <c r="I132" s="13"/>
      <c r="J132" s="13"/>
      <c r="K132" s="10" t="s">
        <v>559</v>
      </c>
      <c r="L132" s="13"/>
      <c r="M132" s="17"/>
      <c r="N132" s="13"/>
      <c r="O132" s="17"/>
      <c r="P132" s="17"/>
      <c r="Q132" s="13"/>
      <c r="R132" s="13"/>
      <c r="S132" s="13"/>
      <c r="T132" s="1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ht="12.75" x14ac:dyDescent="0.2">
      <c r="A133" s="32" t="s">
        <v>392</v>
      </c>
      <c r="B133" s="10" t="str">
        <f t="shared" si="0"/>
        <v>TRUE</v>
      </c>
      <c r="C133" s="10" t="b">
        <f t="shared" si="1"/>
        <v>0</v>
      </c>
      <c r="D133" s="17"/>
      <c r="E133" s="13"/>
      <c r="F133" s="13"/>
      <c r="G133" s="13"/>
      <c r="H133" s="13"/>
      <c r="I133" s="13"/>
      <c r="J133" s="13"/>
      <c r="K133" s="10" t="s">
        <v>559</v>
      </c>
      <c r="L133" s="13"/>
      <c r="M133" s="17"/>
      <c r="N133" s="13"/>
      <c r="O133" s="17"/>
      <c r="P133" s="17"/>
      <c r="Q133" s="13"/>
      <c r="R133" s="13"/>
      <c r="S133" s="13"/>
      <c r="T133" s="1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:37" ht="12.75" x14ac:dyDescent="0.2">
      <c r="A134" s="32" t="s">
        <v>395</v>
      </c>
      <c r="B134" s="10" t="str">
        <f t="shared" si="0"/>
        <v>TRUE</v>
      </c>
      <c r="C134" s="10" t="b">
        <f t="shared" si="1"/>
        <v>0</v>
      </c>
      <c r="D134" s="17"/>
      <c r="E134" s="13"/>
      <c r="F134" s="13"/>
      <c r="G134" s="13"/>
      <c r="H134" s="13"/>
      <c r="I134" s="13"/>
      <c r="J134" s="13"/>
      <c r="K134" s="10" t="s">
        <v>559</v>
      </c>
      <c r="L134" s="13"/>
      <c r="M134" s="17"/>
      <c r="N134" s="13"/>
      <c r="O134" s="17"/>
      <c r="P134" s="17"/>
      <c r="Q134" s="13"/>
      <c r="R134" s="13"/>
      <c r="S134" s="13"/>
      <c r="T134" s="1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:37" ht="12.75" x14ac:dyDescent="0.2">
      <c r="A135" s="32" t="s">
        <v>397</v>
      </c>
      <c r="B135" s="10" t="str">
        <f t="shared" si="0"/>
        <v>TRUE</v>
      </c>
      <c r="C135" s="10" t="b">
        <f t="shared" si="1"/>
        <v>0</v>
      </c>
      <c r="D135" s="17"/>
      <c r="E135" s="10" t="s">
        <v>5</v>
      </c>
      <c r="F135" s="13"/>
      <c r="G135" s="13"/>
      <c r="H135" s="13"/>
      <c r="I135" s="13"/>
      <c r="J135" s="13"/>
      <c r="K135" s="10"/>
      <c r="L135" s="13"/>
      <c r="M135" s="17"/>
      <c r="N135" s="13"/>
      <c r="O135" s="17"/>
      <c r="P135" s="17"/>
      <c r="Q135" s="13"/>
      <c r="R135" s="13"/>
      <c r="S135" s="13"/>
      <c r="T135" s="1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:37" ht="12.75" x14ac:dyDescent="0.2">
      <c r="A136" s="32" t="s">
        <v>398</v>
      </c>
      <c r="B136" s="10" t="str">
        <f t="shared" si="0"/>
        <v>TRUE</v>
      </c>
      <c r="C136" s="10" t="b">
        <f t="shared" si="1"/>
        <v>0</v>
      </c>
      <c r="D136" s="17"/>
      <c r="E136" s="13"/>
      <c r="F136" s="13"/>
      <c r="G136" s="13"/>
      <c r="H136" s="13"/>
      <c r="I136" s="13"/>
      <c r="J136" s="13"/>
      <c r="K136" s="10" t="s">
        <v>559</v>
      </c>
      <c r="L136" s="13"/>
      <c r="M136" s="17"/>
      <c r="N136" s="13"/>
      <c r="O136" s="17"/>
      <c r="P136" s="17"/>
      <c r="Q136" s="13"/>
      <c r="R136" s="13"/>
      <c r="S136" s="13"/>
      <c r="T136" s="1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:37" ht="12.75" x14ac:dyDescent="0.2">
      <c r="A137" s="32" t="s">
        <v>400</v>
      </c>
      <c r="B137" s="10" t="str">
        <f t="shared" si="0"/>
        <v>TRUE</v>
      </c>
      <c r="C137" s="10" t="b">
        <f t="shared" si="1"/>
        <v>0</v>
      </c>
      <c r="D137" s="17"/>
      <c r="E137" s="13"/>
      <c r="F137" s="13"/>
      <c r="G137" s="13"/>
      <c r="H137" s="13"/>
      <c r="I137" s="13"/>
      <c r="J137" s="13"/>
      <c r="K137" s="10" t="s">
        <v>559</v>
      </c>
      <c r="L137" s="13"/>
      <c r="M137" s="17"/>
      <c r="N137" s="13"/>
      <c r="O137" s="17"/>
      <c r="P137" s="17"/>
      <c r="Q137" s="13"/>
      <c r="R137" s="13"/>
      <c r="S137" s="13"/>
      <c r="T137" s="1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ht="12.75" x14ac:dyDescent="0.2">
      <c r="A138" s="32" t="s">
        <v>402</v>
      </c>
      <c r="B138" s="10" t="str">
        <f t="shared" si="0"/>
        <v>TRUE</v>
      </c>
      <c r="C138" s="10" t="b">
        <f t="shared" si="1"/>
        <v>0</v>
      </c>
      <c r="D138" s="17"/>
      <c r="E138" s="13"/>
      <c r="F138" s="13"/>
      <c r="G138" s="13"/>
      <c r="H138" s="13"/>
      <c r="I138" s="13"/>
      <c r="J138" s="13"/>
      <c r="K138" s="10" t="s">
        <v>559</v>
      </c>
      <c r="L138" s="13"/>
      <c r="M138" s="17"/>
      <c r="N138" s="13"/>
      <c r="O138" s="17"/>
      <c r="P138" s="17"/>
      <c r="Q138" s="13"/>
      <c r="R138" s="13"/>
      <c r="S138" s="13"/>
      <c r="T138" s="1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ht="12.75" x14ac:dyDescent="0.2">
      <c r="A139" s="32" t="s">
        <v>404</v>
      </c>
      <c r="B139" s="10" t="str">
        <f t="shared" si="0"/>
        <v>TRUE</v>
      </c>
      <c r="C139" s="10" t="b">
        <f t="shared" si="1"/>
        <v>0</v>
      </c>
      <c r="D139" s="17"/>
      <c r="E139" s="13"/>
      <c r="F139" s="13"/>
      <c r="G139" s="13"/>
      <c r="H139" s="13"/>
      <c r="I139" s="13"/>
      <c r="J139" s="13"/>
      <c r="K139" s="10" t="s">
        <v>559</v>
      </c>
      <c r="L139" s="13"/>
      <c r="M139" s="17"/>
      <c r="N139" s="13"/>
      <c r="O139" s="17"/>
      <c r="P139" s="17"/>
      <c r="Q139" s="13"/>
      <c r="R139" s="13"/>
      <c r="S139" s="13"/>
      <c r="T139" s="1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ht="12.75" x14ac:dyDescent="0.2">
      <c r="A140" s="32" t="s">
        <v>406</v>
      </c>
      <c r="B140" s="10" t="str">
        <f t="shared" si="0"/>
        <v>FALSE</v>
      </c>
      <c r="C140" s="10" t="b">
        <f t="shared" si="1"/>
        <v>0</v>
      </c>
      <c r="D140" s="17"/>
      <c r="E140" s="13"/>
      <c r="F140" s="13"/>
      <c r="G140" s="13"/>
      <c r="H140" s="10"/>
      <c r="I140" s="10" t="s">
        <v>561</v>
      </c>
      <c r="J140" s="13"/>
      <c r="K140" s="13"/>
      <c r="L140" s="10"/>
      <c r="M140" s="17"/>
      <c r="N140" s="13"/>
      <c r="O140" s="17"/>
      <c r="P140" s="17"/>
      <c r="Q140" s="10" t="s">
        <v>129</v>
      </c>
      <c r="R140" s="13"/>
      <c r="S140" s="13"/>
      <c r="T140" s="17" t="s">
        <v>129</v>
      </c>
      <c r="U140" s="13"/>
      <c r="V140" s="10" t="s">
        <v>129</v>
      </c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ht="12.75" x14ac:dyDescent="0.2">
      <c r="A141" s="32" t="s">
        <v>408</v>
      </c>
      <c r="B141" s="10" t="str">
        <f t="shared" si="0"/>
        <v>FALSE</v>
      </c>
      <c r="C141" s="10" t="b">
        <f t="shared" si="1"/>
        <v>0</v>
      </c>
      <c r="D141" s="17"/>
      <c r="E141" s="13"/>
      <c r="F141" s="13"/>
      <c r="G141" s="10" t="s">
        <v>563</v>
      </c>
      <c r="H141" s="13"/>
      <c r="I141" s="13"/>
      <c r="J141" s="13"/>
      <c r="K141" s="13"/>
      <c r="L141" s="13"/>
      <c r="M141" s="18"/>
      <c r="N141" s="10" t="s">
        <v>129</v>
      </c>
      <c r="O141" s="17"/>
      <c r="P141" s="17" t="s">
        <v>129</v>
      </c>
      <c r="Q141" s="10" t="s">
        <v>129</v>
      </c>
      <c r="R141" s="13"/>
      <c r="S141" s="13"/>
      <c r="T141" s="1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ht="12.75" x14ac:dyDescent="0.2">
      <c r="A142" s="32" t="s">
        <v>410</v>
      </c>
      <c r="B142" s="10" t="str">
        <f t="shared" si="0"/>
        <v>TRUE</v>
      </c>
      <c r="C142" s="10" t="b">
        <f t="shared" si="1"/>
        <v>0</v>
      </c>
      <c r="D142" s="17"/>
      <c r="E142" s="13"/>
      <c r="F142" s="13"/>
      <c r="G142" s="13"/>
      <c r="H142" s="13"/>
      <c r="I142" s="13"/>
      <c r="J142" s="13"/>
      <c r="K142" s="10" t="s">
        <v>559</v>
      </c>
      <c r="L142" s="13"/>
      <c r="M142" s="17"/>
      <c r="N142" s="13"/>
      <c r="O142" s="17"/>
      <c r="P142" s="17"/>
      <c r="Q142" s="13"/>
      <c r="R142" s="13"/>
      <c r="S142" s="13"/>
      <c r="T142" s="1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ht="12.75" x14ac:dyDescent="0.2">
      <c r="A143" s="32" t="s">
        <v>412</v>
      </c>
      <c r="B143" s="10" t="str">
        <f t="shared" si="0"/>
        <v>TRUE</v>
      </c>
      <c r="C143" s="10" t="b">
        <f t="shared" si="1"/>
        <v>0</v>
      </c>
      <c r="D143" s="17"/>
      <c r="E143" s="13"/>
      <c r="F143" s="13"/>
      <c r="G143" s="13"/>
      <c r="H143" s="13"/>
      <c r="I143" s="13"/>
      <c r="J143" s="13"/>
      <c r="K143" s="10" t="s">
        <v>559</v>
      </c>
      <c r="L143" s="13"/>
      <c r="M143" s="17"/>
      <c r="N143" s="13"/>
      <c r="O143" s="17"/>
      <c r="P143" s="17"/>
      <c r="Q143" s="13"/>
      <c r="R143" s="13"/>
      <c r="S143" s="13"/>
      <c r="T143" s="1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ht="12.75" x14ac:dyDescent="0.2">
      <c r="A144" s="32" t="s">
        <v>414</v>
      </c>
      <c r="B144" s="10" t="str">
        <f t="shared" si="0"/>
        <v>FALSE</v>
      </c>
      <c r="C144" s="10" t="b">
        <f t="shared" si="1"/>
        <v>0</v>
      </c>
      <c r="D144" s="17"/>
      <c r="E144" s="13"/>
      <c r="F144" s="13"/>
      <c r="G144" s="13"/>
      <c r="H144" s="10"/>
      <c r="I144" s="10" t="s">
        <v>561</v>
      </c>
      <c r="J144" s="13"/>
      <c r="K144" s="13"/>
      <c r="L144" s="13"/>
      <c r="M144" s="17"/>
      <c r="N144" s="10" t="s">
        <v>129</v>
      </c>
      <c r="O144" s="17"/>
      <c r="P144" s="17"/>
      <c r="Q144" s="13"/>
      <c r="R144" s="10" t="s">
        <v>129</v>
      </c>
      <c r="S144" s="10"/>
      <c r="T144" s="17"/>
      <c r="U144" s="10"/>
      <c r="V144" s="10" t="s">
        <v>129</v>
      </c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ht="12.75" x14ac:dyDescent="0.2">
      <c r="A145" s="32" t="s">
        <v>416</v>
      </c>
      <c r="B145" s="10" t="str">
        <f t="shared" si="0"/>
        <v>TRUE</v>
      </c>
      <c r="C145" s="10" t="b">
        <f t="shared" si="1"/>
        <v>0</v>
      </c>
      <c r="D145" s="17"/>
      <c r="E145" s="13"/>
      <c r="F145" s="13"/>
      <c r="G145" s="13"/>
      <c r="H145" s="13"/>
      <c r="I145" s="13"/>
      <c r="J145" s="13"/>
      <c r="K145" s="10" t="s">
        <v>559</v>
      </c>
      <c r="L145" s="13"/>
      <c r="M145" s="17"/>
      <c r="N145" s="13"/>
      <c r="O145" s="17"/>
      <c r="P145" s="17"/>
      <c r="Q145" s="13"/>
      <c r="R145" s="13"/>
      <c r="S145" s="13"/>
      <c r="T145" s="1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ht="12.75" x14ac:dyDescent="0.2">
      <c r="A146" s="32" t="s">
        <v>418</v>
      </c>
      <c r="B146" s="10" t="str">
        <f t="shared" si="0"/>
        <v>FALSE</v>
      </c>
      <c r="C146" s="10" t="b">
        <f t="shared" si="1"/>
        <v>0</v>
      </c>
      <c r="D146" s="17"/>
      <c r="E146" s="13"/>
      <c r="F146" s="13"/>
      <c r="G146" s="13"/>
      <c r="H146" s="13"/>
      <c r="I146" s="13"/>
      <c r="J146" s="10" t="s">
        <v>560</v>
      </c>
      <c r="K146" s="13"/>
      <c r="L146" s="13"/>
      <c r="M146" s="17"/>
      <c r="N146" s="13"/>
      <c r="O146" s="17"/>
      <c r="P146" s="17"/>
      <c r="Q146" s="13"/>
      <c r="R146" s="10" t="s">
        <v>129</v>
      </c>
      <c r="S146" s="10"/>
      <c r="T146" s="17"/>
      <c r="U146" s="10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ht="12.75" x14ac:dyDescent="0.2">
      <c r="A147" s="32" t="s">
        <v>420</v>
      </c>
      <c r="B147" s="10" t="str">
        <f t="shared" si="0"/>
        <v>FALSE</v>
      </c>
      <c r="C147" s="10" t="b">
        <f t="shared" si="1"/>
        <v>0</v>
      </c>
      <c r="D147" s="17"/>
      <c r="E147" s="13"/>
      <c r="F147" s="13"/>
      <c r="G147" s="13"/>
      <c r="H147" s="13"/>
      <c r="I147" s="13"/>
      <c r="J147" s="10" t="s">
        <v>560</v>
      </c>
      <c r="K147" s="10"/>
      <c r="L147" s="13"/>
      <c r="M147" s="17"/>
      <c r="N147" s="10"/>
      <c r="O147" s="17"/>
      <c r="P147" s="17"/>
      <c r="Q147" s="10" t="s">
        <v>129</v>
      </c>
      <c r="R147" s="13"/>
      <c r="S147" s="13"/>
      <c r="T147" s="1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ht="12.75" x14ac:dyDescent="0.2">
      <c r="A148" s="32" t="s">
        <v>423</v>
      </c>
      <c r="B148" s="10" t="str">
        <f t="shared" si="0"/>
        <v>FALSE</v>
      </c>
      <c r="C148" s="10" t="b">
        <f t="shared" si="1"/>
        <v>0</v>
      </c>
      <c r="D148" s="17"/>
      <c r="E148" s="13"/>
      <c r="F148" s="13"/>
      <c r="G148" s="13"/>
      <c r="H148" s="10"/>
      <c r="I148" s="10" t="s">
        <v>561</v>
      </c>
      <c r="J148" s="10"/>
      <c r="K148" s="13"/>
      <c r="L148" s="13"/>
      <c r="M148" s="17" t="s">
        <v>129</v>
      </c>
      <c r="N148" s="13"/>
      <c r="O148" s="17"/>
      <c r="P148" s="17"/>
      <c r="Q148" s="13"/>
      <c r="R148" s="13"/>
      <c r="S148" s="13"/>
      <c r="T148" s="1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ht="12.75" x14ac:dyDescent="0.2">
      <c r="A149" s="32" t="s">
        <v>425</v>
      </c>
      <c r="B149" s="10" t="str">
        <f t="shared" si="0"/>
        <v>TRUE</v>
      </c>
      <c r="C149" s="10" t="b">
        <f t="shared" si="1"/>
        <v>0</v>
      </c>
      <c r="D149" s="17"/>
      <c r="E149" s="13"/>
      <c r="F149" s="13"/>
      <c r="G149" s="13"/>
      <c r="H149" s="13"/>
      <c r="I149" s="13"/>
      <c r="J149" s="13"/>
      <c r="K149" s="10" t="s">
        <v>559</v>
      </c>
      <c r="L149" s="13"/>
      <c r="M149" s="17"/>
      <c r="N149" s="13"/>
      <c r="O149" s="17"/>
      <c r="P149" s="17"/>
      <c r="Q149" s="13"/>
      <c r="R149" s="13"/>
      <c r="S149" s="13"/>
      <c r="T149" s="1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:37" ht="12.75" x14ac:dyDescent="0.2">
      <c r="A150" s="32" t="s">
        <v>428</v>
      </c>
      <c r="B150" s="10" t="str">
        <f t="shared" si="0"/>
        <v>TRUE</v>
      </c>
      <c r="C150" s="10" t="b">
        <f t="shared" si="1"/>
        <v>0</v>
      </c>
      <c r="D150" s="17"/>
      <c r="E150" s="13"/>
      <c r="F150" s="13"/>
      <c r="G150" s="13"/>
      <c r="H150" s="13"/>
      <c r="I150" s="13"/>
      <c r="J150" s="13"/>
      <c r="K150" s="10" t="s">
        <v>559</v>
      </c>
      <c r="L150" s="13"/>
      <c r="M150" s="17"/>
      <c r="N150" s="13"/>
      <c r="O150" s="17"/>
      <c r="P150" s="17"/>
      <c r="Q150" s="13"/>
      <c r="R150" s="13"/>
      <c r="S150" s="13"/>
      <c r="T150" s="1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:37" ht="12.75" x14ac:dyDescent="0.2">
      <c r="A151" s="32" t="s">
        <v>430</v>
      </c>
      <c r="B151" s="10" t="str">
        <f t="shared" si="0"/>
        <v>TRUE</v>
      </c>
      <c r="C151" s="10" t="b">
        <f t="shared" si="1"/>
        <v>0</v>
      </c>
      <c r="D151" s="17"/>
      <c r="E151" s="13"/>
      <c r="F151" s="13"/>
      <c r="G151" s="13"/>
      <c r="H151" s="13"/>
      <c r="I151" s="13"/>
      <c r="J151" s="13"/>
      <c r="K151" s="10" t="s">
        <v>559</v>
      </c>
      <c r="L151" s="13"/>
      <c r="M151" s="17"/>
      <c r="N151" s="13"/>
      <c r="O151" s="17"/>
      <c r="P151" s="17"/>
      <c r="Q151" s="13"/>
      <c r="R151" s="13"/>
      <c r="S151" s="13"/>
      <c r="T151" s="1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1:37" ht="12.75" x14ac:dyDescent="0.2">
      <c r="A152" s="32" t="s">
        <v>432</v>
      </c>
      <c r="B152" s="10" t="str">
        <f t="shared" si="0"/>
        <v>TRUE</v>
      </c>
      <c r="C152" s="10" t="b">
        <f t="shared" si="1"/>
        <v>0</v>
      </c>
      <c r="D152" s="17"/>
      <c r="E152" s="13"/>
      <c r="F152" s="13"/>
      <c r="G152" s="13"/>
      <c r="H152" s="13"/>
      <c r="I152" s="13"/>
      <c r="J152" s="13"/>
      <c r="K152" s="10" t="s">
        <v>559</v>
      </c>
      <c r="L152" s="13"/>
      <c r="M152" s="17"/>
      <c r="N152" s="13"/>
      <c r="O152" s="17"/>
      <c r="P152" s="17"/>
      <c r="Q152" s="13"/>
      <c r="R152" s="13"/>
      <c r="S152" s="13"/>
      <c r="T152" s="1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1:37" ht="12.75" x14ac:dyDescent="0.2">
      <c r="A153" s="32" t="s">
        <v>434</v>
      </c>
      <c r="B153" s="10" t="str">
        <f t="shared" si="0"/>
        <v>TRUE</v>
      </c>
      <c r="C153" s="10" t="b">
        <f t="shared" si="1"/>
        <v>0</v>
      </c>
      <c r="D153" s="17"/>
      <c r="E153" s="13"/>
      <c r="F153" s="13"/>
      <c r="G153" s="13"/>
      <c r="H153" s="13"/>
      <c r="I153" s="13"/>
      <c r="J153" s="13"/>
      <c r="K153" s="10" t="s">
        <v>559</v>
      </c>
      <c r="L153" s="13"/>
      <c r="M153" s="17"/>
      <c r="N153" s="13"/>
      <c r="O153" s="17"/>
      <c r="P153" s="17"/>
      <c r="Q153" s="13"/>
      <c r="R153" s="13"/>
      <c r="S153" s="13"/>
      <c r="T153" s="1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1:37" ht="12.75" x14ac:dyDescent="0.2">
      <c r="A154" s="32" t="s">
        <v>436</v>
      </c>
      <c r="B154" s="10" t="str">
        <f t="shared" si="0"/>
        <v>TRUE</v>
      </c>
      <c r="C154" s="10" t="b">
        <f t="shared" si="1"/>
        <v>0</v>
      </c>
      <c r="D154" s="17"/>
      <c r="E154" s="13"/>
      <c r="F154" s="13"/>
      <c r="G154" s="13"/>
      <c r="H154" s="13"/>
      <c r="I154" s="13"/>
      <c r="J154" s="13"/>
      <c r="K154" s="10" t="s">
        <v>559</v>
      </c>
      <c r="L154" s="13"/>
      <c r="M154" s="17"/>
      <c r="N154" s="13"/>
      <c r="O154" s="17"/>
      <c r="P154" s="17"/>
      <c r="Q154" s="13"/>
      <c r="R154" s="13"/>
      <c r="S154" s="13"/>
      <c r="T154" s="1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1:37" ht="12.75" x14ac:dyDescent="0.2">
      <c r="A155" s="32" t="s">
        <v>438</v>
      </c>
      <c r="B155" s="10" t="str">
        <f t="shared" si="0"/>
        <v>FALSE</v>
      </c>
      <c r="C155" s="10" t="b">
        <f t="shared" si="1"/>
        <v>0</v>
      </c>
      <c r="D155" s="17"/>
      <c r="E155" s="13"/>
      <c r="F155" s="13"/>
      <c r="G155" s="13"/>
      <c r="H155" s="13"/>
      <c r="I155" s="13"/>
      <c r="J155" s="10" t="s">
        <v>560</v>
      </c>
      <c r="K155" s="10"/>
      <c r="L155" s="13"/>
      <c r="M155" s="18"/>
      <c r="N155" s="13"/>
      <c r="O155" s="17"/>
      <c r="P155" s="17"/>
      <c r="Q155" s="10" t="s">
        <v>129</v>
      </c>
      <c r="R155" s="13"/>
      <c r="S155" s="13"/>
      <c r="T155" s="1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1:37" ht="12.75" x14ac:dyDescent="0.2">
      <c r="A156" s="32" t="s">
        <v>440</v>
      </c>
      <c r="B156" s="10" t="str">
        <f t="shared" si="0"/>
        <v>TRUE</v>
      </c>
      <c r="C156" s="10" t="b">
        <f t="shared" si="1"/>
        <v>0</v>
      </c>
      <c r="D156" s="17"/>
      <c r="E156" s="13"/>
      <c r="F156" s="13"/>
      <c r="G156" s="13"/>
      <c r="H156" s="13"/>
      <c r="I156" s="13"/>
      <c r="J156" s="13"/>
      <c r="K156" s="10" t="s">
        <v>559</v>
      </c>
      <c r="L156" s="13"/>
      <c r="M156" s="17"/>
      <c r="N156" s="13"/>
      <c r="O156" s="17"/>
      <c r="P156" s="17"/>
      <c r="Q156" s="13"/>
      <c r="R156" s="13"/>
      <c r="S156" s="13"/>
      <c r="T156" s="1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:37" ht="12.75" x14ac:dyDescent="0.2">
      <c r="A157" s="32" t="s">
        <v>442</v>
      </c>
      <c r="B157" s="10" t="str">
        <f t="shared" si="0"/>
        <v>TRUE</v>
      </c>
      <c r="C157" s="10" t="b">
        <f t="shared" si="1"/>
        <v>0</v>
      </c>
      <c r="D157" s="17"/>
      <c r="E157" s="13"/>
      <c r="F157" s="13"/>
      <c r="G157" s="13"/>
      <c r="H157" s="13"/>
      <c r="I157" s="13"/>
      <c r="J157" s="13"/>
      <c r="K157" s="10" t="s">
        <v>559</v>
      </c>
      <c r="L157" s="13"/>
      <c r="M157" s="17"/>
      <c r="N157" s="13"/>
      <c r="O157" s="17"/>
      <c r="P157" s="17"/>
      <c r="Q157" s="13"/>
      <c r="R157" s="13"/>
      <c r="S157" s="13"/>
      <c r="T157" s="1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1:37" ht="12.75" x14ac:dyDescent="0.2">
      <c r="A158" s="32" t="s">
        <v>443</v>
      </c>
      <c r="B158" s="10" t="str">
        <f t="shared" si="0"/>
        <v>FALSE</v>
      </c>
      <c r="C158" s="10" t="b">
        <f t="shared" si="1"/>
        <v>0</v>
      </c>
      <c r="D158" s="17"/>
      <c r="E158" s="13"/>
      <c r="F158" s="13"/>
      <c r="G158" s="10" t="s">
        <v>563</v>
      </c>
      <c r="H158" s="13"/>
      <c r="I158" s="10"/>
      <c r="J158" s="10"/>
      <c r="K158" s="10"/>
      <c r="L158" s="13"/>
      <c r="M158" s="17"/>
      <c r="N158" s="13"/>
      <c r="O158" s="17" t="s">
        <v>129</v>
      </c>
      <c r="P158" s="17"/>
      <c r="Q158" s="17" t="s">
        <v>129</v>
      </c>
      <c r="R158" s="13"/>
      <c r="S158" s="10" t="s">
        <v>129</v>
      </c>
      <c r="T158" s="17"/>
      <c r="U158" s="10" t="s">
        <v>129</v>
      </c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1:37" ht="12.75" x14ac:dyDescent="0.2">
      <c r="A159" s="32" t="s">
        <v>444</v>
      </c>
      <c r="B159" s="10" t="str">
        <f t="shared" si="0"/>
        <v>FALSE</v>
      </c>
      <c r="C159" s="10" t="b">
        <f t="shared" si="1"/>
        <v>0</v>
      </c>
      <c r="D159" s="17"/>
      <c r="E159" s="10" t="s">
        <v>5</v>
      </c>
      <c r="F159" s="13"/>
      <c r="G159" s="13"/>
      <c r="H159" s="13"/>
      <c r="I159" s="13"/>
      <c r="J159" s="10"/>
      <c r="K159" s="10"/>
      <c r="L159" s="13"/>
      <c r="M159" s="17"/>
      <c r="N159" s="13"/>
      <c r="O159" s="17"/>
      <c r="P159" s="17"/>
      <c r="Q159" s="10" t="s">
        <v>129</v>
      </c>
      <c r="R159" s="13"/>
      <c r="S159" s="13"/>
      <c r="T159" s="1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:37" ht="12.75" x14ac:dyDescent="0.2">
      <c r="A160" s="32" t="s">
        <v>445</v>
      </c>
      <c r="B160" s="10" t="str">
        <f t="shared" si="0"/>
        <v>FALSE</v>
      </c>
      <c r="C160" s="10" t="b">
        <f t="shared" si="1"/>
        <v>0</v>
      </c>
      <c r="D160" s="17"/>
      <c r="E160" s="10" t="s">
        <v>5</v>
      </c>
      <c r="F160" s="13"/>
      <c r="G160" s="13"/>
      <c r="H160" s="13"/>
      <c r="I160" s="13"/>
      <c r="J160" s="10"/>
      <c r="K160" s="10"/>
      <c r="L160" s="13"/>
      <c r="M160" s="17"/>
      <c r="N160" s="13"/>
      <c r="O160" s="17"/>
      <c r="P160" s="17"/>
      <c r="Q160" s="10" t="s">
        <v>129</v>
      </c>
      <c r="R160" s="13"/>
      <c r="S160" s="13"/>
      <c r="T160" s="1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1:37" ht="12.75" x14ac:dyDescent="0.2">
      <c r="A161" s="32" t="s">
        <v>446</v>
      </c>
      <c r="B161" s="10" t="str">
        <f t="shared" si="0"/>
        <v>FALSE</v>
      </c>
      <c r="C161" s="10" t="b">
        <f t="shared" si="1"/>
        <v>0</v>
      </c>
      <c r="D161" s="17"/>
      <c r="E161" s="13"/>
      <c r="F161" s="13"/>
      <c r="G161" s="13"/>
      <c r="H161" s="13"/>
      <c r="I161" s="13"/>
      <c r="J161" s="10" t="s">
        <v>560</v>
      </c>
      <c r="K161" s="10"/>
      <c r="L161" s="13"/>
      <c r="M161" s="17"/>
      <c r="N161" s="13"/>
      <c r="O161" s="17"/>
      <c r="P161" s="17"/>
      <c r="Q161" s="13"/>
      <c r="R161" s="13"/>
      <c r="S161" s="10" t="s">
        <v>129</v>
      </c>
      <c r="T161" s="1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1:37" ht="12.75" x14ac:dyDescent="0.2">
      <c r="A162" s="32" t="s">
        <v>447</v>
      </c>
      <c r="B162" s="10" t="str">
        <f t="shared" si="0"/>
        <v>FALSE</v>
      </c>
      <c r="C162" s="10" t="b">
        <f t="shared" si="1"/>
        <v>0</v>
      </c>
      <c r="D162" s="17"/>
      <c r="E162" s="13"/>
      <c r="F162" s="13"/>
      <c r="G162" s="13"/>
      <c r="H162" s="13"/>
      <c r="I162" s="13"/>
      <c r="J162" s="10" t="s">
        <v>560</v>
      </c>
      <c r="K162" s="10"/>
      <c r="L162" s="13"/>
      <c r="M162" s="17"/>
      <c r="N162" s="13"/>
      <c r="O162" s="17"/>
      <c r="P162" s="17"/>
      <c r="Q162" s="10" t="s">
        <v>129</v>
      </c>
      <c r="R162" s="13"/>
      <c r="S162" s="13"/>
      <c r="T162" s="1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1:37" ht="12.75" x14ac:dyDescent="0.2">
      <c r="A163" s="32" t="s">
        <v>448</v>
      </c>
      <c r="B163" s="10" t="str">
        <f t="shared" si="0"/>
        <v>FALSE</v>
      </c>
      <c r="C163" s="10" t="b">
        <f t="shared" si="1"/>
        <v>0</v>
      </c>
      <c r="D163" s="17"/>
      <c r="E163" s="13"/>
      <c r="F163" s="13"/>
      <c r="G163" s="13"/>
      <c r="H163" s="10"/>
      <c r="I163" s="10" t="s">
        <v>561</v>
      </c>
      <c r="J163" s="13"/>
      <c r="K163" s="13"/>
      <c r="L163" s="10"/>
      <c r="M163" s="17"/>
      <c r="N163" s="10" t="s">
        <v>129</v>
      </c>
      <c r="O163" s="17"/>
      <c r="P163" s="17"/>
      <c r="Q163" s="10" t="s">
        <v>129</v>
      </c>
      <c r="R163" s="10" t="s">
        <v>129</v>
      </c>
      <c r="S163" s="10"/>
      <c r="T163" s="17" t="s">
        <v>129</v>
      </c>
      <c r="U163" s="10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1:37" ht="12.75" x14ac:dyDescent="0.2">
      <c r="A164" s="32" t="s">
        <v>449</v>
      </c>
      <c r="B164" s="10" t="str">
        <f t="shared" si="0"/>
        <v>FALSE</v>
      </c>
      <c r="C164" s="10" t="b">
        <f t="shared" si="1"/>
        <v>0</v>
      </c>
      <c r="D164" s="17"/>
      <c r="E164" s="13"/>
      <c r="F164" s="13"/>
      <c r="G164" s="13"/>
      <c r="H164" s="10"/>
      <c r="I164" s="10" t="s">
        <v>561</v>
      </c>
      <c r="J164" s="10"/>
      <c r="K164" s="13"/>
      <c r="L164" s="13"/>
      <c r="M164" s="17"/>
      <c r="N164" s="13"/>
      <c r="O164" s="17"/>
      <c r="P164" s="17"/>
      <c r="Q164" s="10" t="s">
        <v>129</v>
      </c>
      <c r="R164" s="10" t="s">
        <v>129</v>
      </c>
      <c r="S164" s="10"/>
      <c r="T164" s="17"/>
      <c r="U164" s="10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1:37" ht="12.75" x14ac:dyDescent="0.2">
      <c r="A165" s="32" t="s">
        <v>451</v>
      </c>
      <c r="B165" s="10" t="str">
        <f t="shared" si="0"/>
        <v>FALSE</v>
      </c>
      <c r="C165" s="10" t="b">
        <f t="shared" si="1"/>
        <v>0</v>
      </c>
      <c r="D165" s="17"/>
      <c r="E165" s="13"/>
      <c r="F165" s="13"/>
      <c r="G165" s="10"/>
      <c r="H165" s="10" t="s">
        <v>562</v>
      </c>
      <c r="I165" s="13"/>
      <c r="J165" s="13"/>
      <c r="K165" s="13"/>
      <c r="L165" s="13"/>
      <c r="M165" s="17"/>
      <c r="N165" s="13"/>
      <c r="O165" s="17" t="s">
        <v>129</v>
      </c>
      <c r="P165" s="17"/>
      <c r="Q165" s="17" t="s">
        <v>129</v>
      </c>
      <c r="R165" s="13"/>
      <c r="S165" s="13"/>
      <c r="T165" s="1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1:37" ht="12.75" x14ac:dyDescent="0.2">
      <c r="A166" s="32" t="s">
        <v>452</v>
      </c>
      <c r="B166" s="10" t="str">
        <f t="shared" si="0"/>
        <v>TRUE</v>
      </c>
      <c r="C166" s="10" t="b">
        <f t="shared" si="1"/>
        <v>0</v>
      </c>
      <c r="D166" s="17"/>
      <c r="E166" s="13"/>
      <c r="F166" s="13"/>
      <c r="G166" s="13"/>
      <c r="H166" s="13"/>
      <c r="I166" s="13"/>
      <c r="J166" s="13"/>
      <c r="K166" s="10" t="s">
        <v>559</v>
      </c>
      <c r="L166" s="13"/>
      <c r="M166" s="17"/>
      <c r="N166" s="13"/>
      <c r="O166" s="17"/>
      <c r="P166" s="17"/>
      <c r="Q166" s="13"/>
      <c r="R166" s="13"/>
      <c r="S166" s="13"/>
      <c r="T166" s="1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1:37" ht="12.75" x14ac:dyDescent="0.2">
      <c r="A167" s="32" t="s">
        <v>453</v>
      </c>
      <c r="B167" s="10" t="str">
        <f t="shared" si="0"/>
        <v>FALSE</v>
      </c>
      <c r="C167" s="10" t="b">
        <f t="shared" si="1"/>
        <v>0</v>
      </c>
      <c r="D167" s="17"/>
      <c r="E167" s="13"/>
      <c r="F167" s="13"/>
      <c r="G167" s="13"/>
      <c r="H167" s="10"/>
      <c r="I167" s="10" t="s">
        <v>561</v>
      </c>
      <c r="J167" s="13"/>
      <c r="K167" s="13"/>
      <c r="L167" s="13"/>
      <c r="M167" s="17" t="s">
        <v>129</v>
      </c>
      <c r="N167" s="10" t="s">
        <v>129</v>
      </c>
      <c r="O167" s="17"/>
      <c r="P167" s="17"/>
      <c r="Q167" s="13"/>
      <c r="R167" s="13"/>
      <c r="S167" s="13"/>
      <c r="T167" s="1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1:37" ht="12.75" x14ac:dyDescent="0.2">
      <c r="A168" s="32" t="s">
        <v>454</v>
      </c>
      <c r="B168" s="10" t="str">
        <f t="shared" si="0"/>
        <v>FALSE</v>
      </c>
      <c r="C168" s="10" t="b">
        <f t="shared" si="1"/>
        <v>0</v>
      </c>
      <c r="D168" s="17"/>
      <c r="E168" s="13"/>
      <c r="F168" s="13"/>
      <c r="G168" s="13"/>
      <c r="H168" s="10"/>
      <c r="I168" s="10" t="s">
        <v>561</v>
      </c>
      <c r="J168" s="13"/>
      <c r="K168" s="13"/>
      <c r="L168" s="10"/>
      <c r="M168" s="17"/>
      <c r="N168" s="10" t="s">
        <v>129</v>
      </c>
      <c r="O168" s="17"/>
      <c r="P168" s="17"/>
      <c r="Q168" s="10" t="s">
        <v>129</v>
      </c>
      <c r="R168" s="13"/>
      <c r="S168" s="13"/>
      <c r="T168" s="17" t="s">
        <v>129</v>
      </c>
      <c r="U168" s="13"/>
      <c r="V168" s="10" t="s">
        <v>129</v>
      </c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1:37" ht="12.75" x14ac:dyDescent="0.2">
      <c r="A169" s="32" t="s">
        <v>455</v>
      </c>
      <c r="B169" s="10" t="str">
        <f t="shared" si="0"/>
        <v>TRUE</v>
      </c>
      <c r="C169" s="10" t="b">
        <f t="shared" si="1"/>
        <v>0</v>
      </c>
      <c r="D169" s="17"/>
      <c r="E169" s="13"/>
      <c r="F169" s="13"/>
      <c r="G169" s="13"/>
      <c r="H169" s="13"/>
      <c r="I169" s="13"/>
      <c r="J169" s="13"/>
      <c r="K169" s="10" t="s">
        <v>559</v>
      </c>
      <c r="L169" s="13"/>
      <c r="M169" s="17"/>
      <c r="N169" s="13"/>
      <c r="O169" s="17"/>
      <c r="P169" s="17"/>
      <c r="Q169" s="13"/>
      <c r="R169" s="13"/>
      <c r="S169" s="13"/>
      <c r="T169" s="17"/>
      <c r="U169" s="13"/>
      <c r="V169" s="54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1:37" ht="12.75" x14ac:dyDescent="0.2">
      <c r="A170" s="32" t="s">
        <v>457</v>
      </c>
      <c r="B170" s="10" t="str">
        <f t="shared" si="0"/>
        <v>TRUE</v>
      </c>
      <c r="C170" s="10" t="b">
        <f t="shared" si="1"/>
        <v>0</v>
      </c>
      <c r="D170" s="17"/>
      <c r="E170" s="13"/>
      <c r="F170" s="13"/>
      <c r="G170" s="13"/>
      <c r="H170" s="13"/>
      <c r="I170" s="13"/>
      <c r="J170" s="13"/>
      <c r="K170" s="10" t="s">
        <v>559</v>
      </c>
      <c r="L170" s="13"/>
      <c r="M170" s="17"/>
      <c r="N170" s="13"/>
      <c r="O170" s="17"/>
      <c r="P170" s="17"/>
      <c r="Q170" s="13"/>
      <c r="R170" s="13"/>
      <c r="S170" s="13"/>
      <c r="T170" s="17"/>
      <c r="U170" s="13"/>
      <c r="V170" s="42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1:37" ht="12.75" x14ac:dyDescent="0.2">
      <c r="A171" s="32" t="s">
        <v>459</v>
      </c>
      <c r="B171" s="10" t="str">
        <f t="shared" si="0"/>
        <v>TRUE</v>
      </c>
      <c r="C171" s="10" t="b">
        <f t="shared" si="1"/>
        <v>0</v>
      </c>
      <c r="D171" s="17"/>
      <c r="E171" s="13"/>
      <c r="F171" s="13"/>
      <c r="G171" s="13"/>
      <c r="H171" s="13"/>
      <c r="I171" s="13"/>
      <c r="J171" s="13"/>
      <c r="K171" s="10" t="s">
        <v>559</v>
      </c>
      <c r="L171" s="13"/>
      <c r="M171" s="17"/>
      <c r="N171" s="13"/>
      <c r="O171" s="17"/>
      <c r="P171" s="17"/>
      <c r="Q171" s="13"/>
      <c r="R171" s="13"/>
      <c r="S171" s="13"/>
      <c r="T171" s="17"/>
      <c r="U171" s="13"/>
      <c r="V171" s="42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</row>
    <row r="172" spans="1:37" ht="12.75" x14ac:dyDescent="0.2">
      <c r="A172" s="32" t="s">
        <v>460</v>
      </c>
      <c r="B172" s="10" t="str">
        <f t="shared" si="0"/>
        <v>TRUE</v>
      </c>
      <c r="C172" s="10" t="b">
        <f t="shared" si="1"/>
        <v>0</v>
      </c>
      <c r="D172" s="17"/>
      <c r="E172" s="13"/>
      <c r="F172" s="13"/>
      <c r="G172" s="13"/>
      <c r="H172" s="13"/>
      <c r="I172" s="13"/>
      <c r="J172" s="13"/>
      <c r="K172" s="10" t="s">
        <v>559</v>
      </c>
      <c r="L172" s="13"/>
      <c r="M172" s="17"/>
      <c r="N172" s="13"/>
      <c r="O172" s="17"/>
      <c r="P172" s="17"/>
      <c r="Q172" s="13"/>
      <c r="R172" s="13"/>
      <c r="S172" s="13"/>
      <c r="T172" s="17"/>
      <c r="U172" s="13"/>
      <c r="V172" s="42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  <row r="173" spans="1:37" ht="12.75" x14ac:dyDescent="0.2">
      <c r="A173" s="32" t="s">
        <v>462</v>
      </c>
      <c r="B173" s="10" t="str">
        <f t="shared" si="0"/>
        <v>TRUE</v>
      </c>
      <c r="C173" s="10" t="b">
        <f t="shared" si="1"/>
        <v>0</v>
      </c>
      <c r="D173" s="17"/>
      <c r="E173" s="13"/>
      <c r="F173" s="13"/>
      <c r="G173" s="13"/>
      <c r="H173" s="13"/>
      <c r="I173" s="13"/>
      <c r="J173" s="13"/>
      <c r="K173" s="10" t="s">
        <v>559</v>
      </c>
      <c r="L173" s="13"/>
      <c r="M173" s="17"/>
      <c r="N173" s="13"/>
      <c r="O173" s="17"/>
      <c r="P173" s="17"/>
      <c r="Q173" s="13"/>
      <c r="R173" s="13"/>
      <c r="S173" s="13"/>
      <c r="T173" s="17"/>
      <c r="U173" s="13"/>
      <c r="V173" s="42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</row>
    <row r="174" spans="1:37" ht="12.75" x14ac:dyDescent="0.2">
      <c r="A174" s="32" t="s">
        <v>467</v>
      </c>
      <c r="B174" s="10" t="str">
        <f t="shared" si="0"/>
        <v>FALSE</v>
      </c>
      <c r="C174" s="10" t="b">
        <f t="shared" si="1"/>
        <v>0</v>
      </c>
      <c r="D174" s="17"/>
      <c r="E174" s="10" t="s">
        <v>5</v>
      </c>
      <c r="F174" s="13"/>
      <c r="G174" s="13"/>
      <c r="H174" s="13"/>
      <c r="I174" s="13"/>
      <c r="J174" s="10"/>
      <c r="K174" s="10"/>
      <c r="L174" s="13"/>
      <c r="M174" s="17"/>
      <c r="N174" s="13"/>
      <c r="O174" s="17"/>
      <c r="P174" s="17"/>
      <c r="Q174" s="10" t="s">
        <v>129</v>
      </c>
      <c r="R174" s="13"/>
      <c r="S174" s="13"/>
      <c r="T174" s="1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</row>
    <row r="175" spans="1:37" ht="12.75" x14ac:dyDescent="0.2">
      <c r="A175" s="32" t="s">
        <v>476</v>
      </c>
      <c r="B175" s="10" t="str">
        <f t="shared" si="0"/>
        <v>TRUE</v>
      </c>
      <c r="C175" s="10" t="b">
        <f t="shared" si="1"/>
        <v>0</v>
      </c>
      <c r="D175" s="17"/>
      <c r="E175" s="13"/>
      <c r="F175" s="13"/>
      <c r="G175" s="13"/>
      <c r="H175" s="13"/>
      <c r="I175" s="13"/>
      <c r="J175" s="13"/>
      <c r="K175" s="10" t="s">
        <v>559</v>
      </c>
      <c r="L175" s="13"/>
      <c r="M175" s="17"/>
      <c r="N175" s="13"/>
      <c r="O175" s="17"/>
      <c r="P175" s="17"/>
      <c r="Q175" s="13"/>
      <c r="R175" s="13"/>
      <c r="S175" s="13"/>
      <c r="T175" s="1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</row>
    <row r="176" spans="1:37" ht="12.75" x14ac:dyDescent="0.2">
      <c r="A176" s="32" t="s">
        <v>477</v>
      </c>
      <c r="B176" s="10" t="str">
        <f t="shared" si="0"/>
        <v>FALSE</v>
      </c>
      <c r="C176" s="10" t="b">
        <f t="shared" si="1"/>
        <v>0</v>
      </c>
      <c r="D176" s="17"/>
      <c r="E176" s="13"/>
      <c r="F176" s="13"/>
      <c r="G176" s="13"/>
      <c r="H176" s="13"/>
      <c r="I176" s="13"/>
      <c r="J176" s="10" t="s">
        <v>560</v>
      </c>
      <c r="K176" s="10"/>
      <c r="L176" s="13"/>
      <c r="M176" s="17"/>
      <c r="N176" s="13"/>
      <c r="O176" s="17"/>
      <c r="P176" s="17"/>
      <c r="Q176" s="10" t="s">
        <v>129</v>
      </c>
      <c r="R176" s="13"/>
      <c r="S176" s="13"/>
      <c r="T176" s="1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spans="1:37" ht="12.75" x14ac:dyDescent="0.2">
      <c r="A177" s="32" t="s">
        <v>478</v>
      </c>
      <c r="B177" s="10" t="str">
        <f t="shared" si="0"/>
        <v>TRUE</v>
      </c>
      <c r="C177" s="10" t="b">
        <f t="shared" si="1"/>
        <v>0</v>
      </c>
      <c r="D177" s="18"/>
      <c r="E177" s="13"/>
      <c r="F177" s="13"/>
      <c r="G177" s="13"/>
      <c r="H177" s="13"/>
      <c r="I177" s="13"/>
      <c r="J177" s="10"/>
      <c r="K177" s="10" t="s">
        <v>559</v>
      </c>
      <c r="L177" s="13"/>
      <c r="M177" s="17"/>
      <c r="N177" s="13"/>
      <c r="O177" s="18"/>
      <c r="P177" s="18"/>
      <c r="Q177" s="10"/>
      <c r="R177" s="13"/>
      <c r="S177" s="13"/>
      <c r="T177" s="1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</row>
    <row r="178" spans="1:37" ht="12.75" x14ac:dyDescent="0.2">
      <c r="A178" s="32" t="s">
        <v>480</v>
      </c>
      <c r="B178" s="10" t="str">
        <f t="shared" si="0"/>
        <v>FALSE</v>
      </c>
      <c r="C178" s="10" t="b">
        <f t="shared" si="1"/>
        <v>0</v>
      </c>
      <c r="D178" s="17" t="s">
        <v>129</v>
      </c>
      <c r="E178" s="10"/>
      <c r="F178" s="10" t="s">
        <v>130</v>
      </c>
      <c r="G178" s="13"/>
      <c r="H178" s="10"/>
      <c r="I178" s="10"/>
      <c r="J178" s="13"/>
      <c r="K178" s="13"/>
      <c r="L178" s="10"/>
      <c r="M178" s="17"/>
      <c r="N178" s="13"/>
      <c r="O178" s="17"/>
      <c r="P178" s="17" t="s">
        <v>129</v>
      </c>
      <c r="Q178" s="10" t="s">
        <v>129</v>
      </c>
      <c r="R178" s="13"/>
      <c r="S178" s="13"/>
      <c r="T178" s="17" t="s">
        <v>129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</row>
    <row r="179" spans="1:37" ht="12.75" x14ac:dyDescent="0.2">
      <c r="A179" s="32" t="s">
        <v>481</v>
      </c>
      <c r="B179" s="10" t="str">
        <f t="shared" si="0"/>
        <v>FALSE</v>
      </c>
      <c r="C179" s="10" t="b">
        <f t="shared" si="1"/>
        <v>0</v>
      </c>
      <c r="D179" s="17"/>
      <c r="E179" s="13"/>
      <c r="F179" s="13"/>
      <c r="G179" s="13"/>
      <c r="H179" s="10" t="s">
        <v>562</v>
      </c>
      <c r="I179" s="13"/>
      <c r="J179" s="10"/>
      <c r="K179" s="10"/>
      <c r="L179" s="13"/>
      <c r="M179" s="17"/>
      <c r="N179" s="13"/>
      <c r="O179" s="17" t="s">
        <v>129</v>
      </c>
      <c r="P179" s="17"/>
      <c r="Q179" s="17" t="s">
        <v>129</v>
      </c>
      <c r="R179" s="13"/>
      <c r="S179" s="13"/>
      <c r="T179" s="1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</row>
    <row r="180" spans="1:37" ht="12.75" x14ac:dyDescent="0.2">
      <c r="A180" s="32" t="s">
        <v>482</v>
      </c>
      <c r="B180" s="10" t="str">
        <f t="shared" si="0"/>
        <v>FALSE</v>
      </c>
      <c r="C180" s="10" t="b">
        <f t="shared" si="1"/>
        <v>0</v>
      </c>
      <c r="D180" s="17"/>
      <c r="E180" s="10"/>
      <c r="F180" s="13"/>
      <c r="G180" s="13"/>
      <c r="H180" s="10" t="s">
        <v>562</v>
      </c>
      <c r="I180" s="13"/>
      <c r="J180" s="10"/>
      <c r="K180" s="10"/>
      <c r="L180" s="13"/>
      <c r="M180" s="17"/>
      <c r="N180" s="13"/>
      <c r="O180" s="17" t="s">
        <v>129</v>
      </c>
      <c r="P180" s="17"/>
      <c r="Q180" s="17" t="s">
        <v>129</v>
      </c>
      <c r="R180" s="13"/>
      <c r="S180" s="13"/>
      <c r="T180" s="1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</row>
    <row r="181" spans="1:37" ht="12.75" x14ac:dyDescent="0.2">
      <c r="A181" s="32" t="s">
        <v>484</v>
      </c>
      <c r="B181" s="10" t="str">
        <f t="shared" si="0"/>
        <v>FALSE</v>
      </c>
      <c r="C181" s="10" t="b">
        <f t="shared" si="1"/>
        <v>0</v>
      </c>
      <c r="D181" s="17" t="s">
        <v>129</v>
      </c>
      <c r="E181" s="10"/>
      <c r="F181" s="10" t="s">
        <v>130</v>
      </c>
      <c r="G181" s="13"/>
      <c r="H181" s="13"/>
      <c r="I181" s="13"/>
      <c r="J181" s="10"/>
      <c r="K181" s="10"/>
      <c r="L181" s="13"/>
      <c r="M181" s="17"/>
      <c r="N181" s="13"/>
      <c r="O181" s="17" t="s">
        <v>129</v>
      </c>
      <c r="P181" s="17" t="s">
        <v>129</v>
      </c>
      <c r="Q181" s="17" t="s">
        <v>129</v>
      </c>
      <c r="R181" s="13"/>
      <c r="S181" s="13"/>
      <c r="T181" s="1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</row>
    <row r="182" spans="1:37" ht="12.75" x14ac:dyDescent="0.2">
      <c r="A182" s="32" t="s">
        <v>485</v>
      </c>
      <c r="B182" s="10" t="str">
        <f t="shared" si="0"/>
        <v>FALSE</v>
      </c>
      <c r="C182" s="10" t="b">
        <f t="shared" si="1"/>
        <v>0</v>
      </c>
      <c r="D182" s="17"/>
      <c r="E182" s="13"/>
      <c r="F182" s="13"/>
      <c r="G182" s="13"/>
      <c r="H182" s="13"/>
      <c r="I182" s="13"/>
      <c r="J182" s="10" t="s">
        <v>560</v>
      </c>
      <c r="K182" s="10"/>
      <c r="L182" s="13"/>
      <c r="M182" s="17"/>
      <c r="N182" s="13"/>
      <c r="O182" s="17"/>
      <c r="P182" s="17"/>
      <c r="Q182" s="10" t="s">
        <v>129</v>
      </c>
      <c r="R182" s="13"/>
      <c r="S182" s="13"/>
      <c r="T182" s="1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</row>
    <row r="183" spans="1:37" ht="12.75" x14ac:dyDescent="0.2">
      <c r="A183" s="32" t="s">
        <v>486</v>
      </c>
      <c r="B183" s="10" t="str">
        <f t="shared" si="0"/>
        <v>TRUE</v>
      </c>
      <c r="C183" s="10" t="b">
        <f t="shared" si="1"/>
        <v>0</v>
      </c>
      <c r="D183" s="17"/>
      <c r="E183" s="10"/>
      <c r="F183" s="10"/>
      <c r="G183" s="13"/>
      <c r="H183" s="13"/>
      <c r="I183" s="13"/>
      <c r="J183" s="13"/>
      <c r="K183" s="10" t="s">
        <v>559</v>
      </c>
      <c r="L183" s="13"/>
      <c r="M183" s="17"/>
      <c r="N183" s="13"/>
      <c r="O183" s="17"/>
      <c r="P183" s="17"/>
      <c r="Q183" s="13"/>
      <c r="R183" s="13"/>
      <c r="S183" s="13"/>
      <c r="T183" s="1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</row>
    <row r="184" spans="1:37" ht="12.75" x14ac:dyDescent="0.2">
      <c r="A184" s="32" t="s">
        <v>488</v>
      </c>
      <c r="B184" s="10" t="str">
        <f t="shared" si="0"/>
        <v>FALSE</v>
      </c>
      <c r="C184" s="10" t="b">
        <f t="shared" si="1"/>
        <v>0</v>
      </c>
      <c r="D184" s="17"/>
      <c r="E184" s="13"/>
      <c r="F184" s="13"/>
      <c r="G184" s="10"/>
      <c r="H184" s="10" t="s">
        <v>562</v>
      </c>
      <c r="I184" s="13"/>
      <c r="J184" s="13"/>
      <c r="K184" s="13"/>
      <c r="L184" s="13"/>
      <c r="M184" s="17"/>
      <c r="N184" s="13"/>
      <c r="O184" s="17"/>
      <c r="P184" s="17" t="s">
        <v>129</v>
      </c>
      <c r="Q184" s="10" t="s">
        <v>129</v>
      </c>
      <c r="R184" s="13"/>
      <c r="S184" s="13"/>
      <c r="T184" s="1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1:37" ht="12.75" x14ac:dyDescent="0.2">
      <c r="A185" s="32" t="s">
        <v>489</v>
      </c>
      <c r="B185" s="10" t="str">
        <f t="shared" si="0"/>
        <v>TRUE</v>
      </c>
      <c r="C185" s="10" t="b">
        <f t="shared" si="1"/>
        <v>0</v>
      </c>
      <c r="D185" s="17"/>
      <c r="E185" s="13"/>
      <c r="F185" s="13"/>
      <c r="G185" s="13"/>
      <c r="H185" s="13"/>
      <c r="I185" s="13"/>
      <c r="J185" s="13"/>
      <c r="K185" s="10" t="s">
        <v>559</v>
      </c>
      <c r="L185" s="13"/>
      <c r="M185" s="17"/>
      <c r="N185" s="13"/>
      <c r="O185" s="17"/>
      <c r="P185" s="17"/>
      <c r="Q185" s="13"/>
      <c r="R185" s="13"/>
      <c r="S185" s="13"/>
      <c r="T185" s="1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</row>
    <row r="186" spans="1:37" ht="12.75" x14ac:dyDescent="0.2">
      <c r="A186" s="32" t="s">
        <v>490</v>
      </c>
      <c r="B186" s="10" t="str">
        <f t="shared" si="0"/>
        <v>TRUE</v>
      </c>
      <c r="C186" s="10" t="b">
        <f t="shared" si="1"/>
        <v>0</v>
      </c>
      <c r="D186" s="17"/>
      <c r="E186" s="13"/>
      <c r="F186" s="13"/>
      <c r="G186" s="13"/>
      <c r="H186" s="13"/>
      <c r="I186" s="13"/>
      <c r="J186" s="13"/>
      <c r="K186" s="10" t="s">
        <v>559</v>
      </c>
      <c r="L186" s="13"/>
      <c r="M186" s="17"/>
      <c r="N186" s="13"/>
      <c r="O186" s="17"/>
      <c r="P186" s="17"/>
      <c r="Q186" s="13"/>
      <c r="R186" s="13"/>
      <c r="S186" s="13"/>
      <c r="T186" s="1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7" spans="1:37" ht="12.75" x14ac:dyDescent="0.2">
      <c r="A187" s="32" t="s">
        <v>491</v>
      </c>
      <c r="B187" s="10" t="str">
        <f t="shared" si="0"/>
        <v>FALSE</v>
      </c>
      <c r="C187" s="10" t="b">
        <f t="shared" si="1"/>
        <v>0</v>
      </c>
      <c r="D187" s="17" t="s">
        <v>129</v>
      </c>
      <c r="E187" s="10"/>
      <c r="F187" s="10" t="s">
        <v>130</v>
      </c>
      <c r="G187" s="13"/>
      <c r="H187" s="13"/>
      <c r="I187" s="13"/>
      <c r="J187" s="13"/>
      <c r="K187" s="13"/>
      <c r="L187" s="10"/>
      <c r="M187" s="17"/>
      <c r="N187" s="13"/>
      <c r="O187" s="17" t="s">
        <v>129</v>
      </c>
      <c r="P187" s="17" t="s">
        <v>129</v>
      </c>
      <c r="Q187" s="17" t="s">
        <v>129</v>
      </c>
      <c r="R187" s="13"/>
      <c r="S187" s="13"/>
      <c r="T187" s="17" t="s">
        <v>129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</row>
    <row r="188" spans="1:37" ht="12.75" x14ac:dyDescent="0.2">
      <c r="A188" s="32" t="s">
        <v>493</v>
      </c>
      <c r="B188" s="10" t="str">
        <f t="shared" si="0"/>
        <v>TRUE</v>
      </c>
      <c r="C188" s="10" t="b">
        <f t="shared" si="1"/>
        <v>0</v>
      </c>
      <c r="D188" s="17"/>
      <c r="E188" s="13"/>
      <c r="F188" s="13"/>
      <c r="G188" s="13"/>
      <c r="H188" s="13"/>
      <c r="I188" s="13"/>
      <c r="J188" s="13"/>
      <c r="K188" s="10" t="s">
        <v>559</v>
      </c>
      <c r="L188" s="13"/>
      <c r="M188" s="17"/>
      <c r="N188" s="13"/>
      <c r="O188" s="17"/>
      <c r="P188" s="17"/>
      <c r="Q188" s="13"/>
      <c r="R188" s="13"/>
      <c r="S188" s="13"/>
      <c r="T188" s="1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</row>
    <row r="189" spans="1:37" ht="12.75" x14ac:dyDescent="0.2">
      <c r="A189" s="32" t="s">
        <v>495</v>
      </c>
      <c r="B189" s="10" t="str">
        <f t="shared" si="0"/>
        <v>TRUE</v>
      </c>
      <c r="C189" s="10" t="b">
        <f t="shared" si="1"/>
        <v>0</v>
      </c>
      <c r="D189" s="17"/>
      <c r="E189" s="13"/>
      <c r="F189" s="13"/>
      <c r="G189" s="13"/>
      <c r="H189" s="13"/>
      <c r="I189" s="13"/>
      <c r="J189" s="13"/>
      <c r="K189" s="10" t="s">
        <v>559</v>
      </c>
      <c r="L189" s="13"/>
      <c r="M189" s="17"/>
      <c r="N189" s="13"/>
      <c r="O189" s="17"/>
      <c r="P189" s="17"/>
      <c r="Q189" s="13"/>
      <c r="R189" s="13"/>
      <c r="S189" s="13"/>
      <c r="T189" s="1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</row>
    <row r="190" spans="1:37" ht="12.75" x14ac:dyDescent="0.2">
      <c r="A190" s="32" t="s">
        <v>496</v>
      </c>
      <c r="B190" s="10" t="str">
        <f t="shared" si="0"/>
        <v>TRUE</v>
      </c>
      <c r="C190" s="10" t="b">
        <f t="shared" si="1"/>
        <v>0</v>
      </c>
      <c r="D190" s="17"/>
      <c r="E190" s="13"/>
      <c r="F190" s="13"/>
      <c r="G190" s="13"/>
      <c r="H190" s="13"/>
      <c r="I190" s="13"/>
      <c r="J190" s="13"/>
      <c r="K190" s="10" t="s">
        <v>559</v>
      </c>
      <c r="L190" s="13"/>
      <c r="M190" s="17"/>
      <c r="N190" s="13"/>
      <c r="O190" s="17"/>
      <c r="P190" s="17"/>
      <c r="Q190" s="13"/>
      <c r="R190" s="13"/>
      <c r="S190" s="13"/>
      <c r="T190" s="17"/>
      <c r="U190" s="13"/>
      <c r="V190" s="10" t="s">
        <v>129</v>
      </c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spans="1:37" ht="12.75" x14ac:dyDescent="0.2">
      <c r="A191" s="32" t="s">
        <v>498</v>
      </c>
      <c r="B191" s="10" t="str">
        <f t="shared" si="0"/>
        <v>TRUE</v>
      </c>
      <c r="C191" s="10" t="b">
        <f t="shared" si="1"/>
        <v>0</v>
      </c>
      <c r="D191" s="17"/>
      <c r="E191" s="13"/>
      <c r="F191" s="13"/>
      <c r="G191" s="13"/>
      <c r="H191" s="13"/>
      <c r="I191" s="13"/>
      <c r="J191" s="13"/>
      <c r="K191" s="10" t="s">
        <v>559</v>
      </c>
      <c r="L191" s="13"/>
      <c r="M191" s="17"/>
      <c r="N191" s="13"/>
      <c r="O191" s="17"/>
      <c r="P191" s="17"/>
      <c r="Q191" s="13"/>
      <c r="R191" s="13"/>
      <c r="S191" s="13"/>
      <c r="T191" s="1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</row>
    <row r="192" spans="1:37" ht="12.75" x14ac:dyDescent="0.2">
      <c r="A192" s="32" t="s">
        <v>500</v>
      </c>
      <c r="B192" s="10" t="str">
        <f t="shared" si="0"/>
        <v>FALSE</v>
      </c>
      <c r="C192" s="10" t="b">
        <f t="shared" si="1"/>
        <v>0</v>
      </c>
      <c r="D192" s="17"/>
      <c r="E192" s="13"/>
      <c r="F192" s="13"/>
      <c r="G192" s="13"/>
      <c r="H192" s="13"/>
      <c r="I192" s="13"/>
      <c r="J192" s="10" t="s">
        <v>560</v>
      </c>
      <c r="K192" s="10"/>
      <c r="L192" s="13"/>
      <c r="M192" s="17"/>
      <c r="N192" s="13"/>
      <c r="O192" s="17"/>
      <c r="P192" s="17"/>
      <c r="Q192" s="10" t="s">
        <v>129</v>
      </c>
      <c r="R192" s="13"/>
      <c r="S192" s="13"/>
      <c r="T192" s="1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</row>
    <row r="193" spans="1:37" ht="12.75" x14ac:dyDescent="0.2">
      <c r="A193" s="32" t="s">
        <v>502</v>
      </c>
      <c r="B193" s="10" t="str">
        <f t="shared" si="0"/>
        <v>TRUE</v>
      </c>
      <c r="C193" s="10" t="b">
        <f t="shared" si="1"/>
        <v>0</v>
      </c>
      <c r="D193" s="17"/>
      <c r="E193" s="13"/>
      <c r="F193" s="13"/>
      <c r="G193" s="13"/>
      <c r="H193" s="13"/>
      <c r="I193" s="13"/>
      <c r="J193" s="13"/>
      <c r="K193" s="10" t="s">
        <v>559</v>
      </c>
      <c r="L193" s="13"/>
      <c r="M193" s="17"/>
      <c r="N193" s="13"/>
      <c r="O193" s="17"/>
      <c r="P193" s="17"/>
      <c r="Q193" s="13"/>
      <c r="R193" s="13"/>
      <c r="S193" s="13"/>
      <c r="T193" s="1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</row>
    <row r="194" spans="1:37" ht="12.75" x14ac:dyDescent="0.2">
      <c r="A194" s="32" t="s">
        <v>504</v>
      </c>
      <c r="B194" s="10" t="str">
        <f t="shared" si="0"/>
        <v>FALSE</v>
      </c>
      <c r="C194" s="10" t="b">
        <f t="shared" si="1"/>
        <v>0</v>
      </c>
      <c r="D194" s="17"/>
      <c r="E194" s="13"/>
      <c r="F194" s="13"/>
      <c r="G194" s="13"/>
      <c r="H194" s="10"/>
      <c r="I194" s="10" t="s">
        <v>561</v>
      </c>
      <c r="J194" s="13"/>
      <c r="K194" s="13"/>
      <c r="L194" s="13"/>
      <c r="M194" s="17" t="s">
        <v>129</v>
      </c>
      <c r="N194" s="21"/>
      <c r="O194" s="17"/>
      <c r="P194" s="17"/>
      <c r="Q194" s="13"/>
      <c r="R194" s="13"/>
      <c r="S194" s="13"/>
      <c r="T194" s="1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</row>
    <row r="195" spans="1:37" ht="12.75" x14ac:dyDescent="0.2">
      <c r="A195" s="32" t="s">
        <v>506</v>
      </c>
      <c r="B195" s="10" t="str">
        <f t="shared" si="0"/>
        <v>TRUE</v>
      </c>
      <c r="C195" s="10" t="b">
        <f t="shared" si="1"/>
        <v>0</v>
      </c>
      <c r="D195" s="17"/>
      <c r="E195" s="13"/>
      <c r="F195" s="13"/>
      <c r="G195" s="13"/>
      <c r="H195" s="13"/>
      <c r="I195" s="13"/>
      <c r="J195" s="13"/>
      <c r="K195" s="10" t="s">
        <v>559</v>
      </c>
      <c r="L195" s="13"/>
      <c r="M195" s="17"/>
      <c r="N195" s="21"/>
      <c r="O195" s="17"/>
      <c r="P195" s="17"/>
      <c r="Q195" s="13"/>
      <c r="R195" s="13"/>
      <c r="S195" s="13"/>
      <c r="T195" s="1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</row>
    <row r="196" spans="1:37" ht="12.75" x14ac:dyDescent="0.2">
      <c r="A196" s="32" t="s">
        <v>508</v>
      </c>
      <c r="B196" s="10" t="str">
        <f t="shared" si="0"/>
        <v>FALSE</v>
      </c>
      <c r="C196" s="10" t="b">
        <f t="shared" si="1"/>
        <v>0</v>
      </c>
      <c r="D196" s="17"/>
      <c r="E196" s="13"/>
      <c r="F196" s="13"/>
      <c r="G196" s="13"/>
      <c r="H196" s="13"/>
      <c r="I196" s="13"/>
      <c r="J196" s="10" t="s">
        <v>560</v>
      </c>
      <c r="K196" s="10"/>
      <c r="L196" s="13"/>
      <c r="M196" s="17"/>
      <c r="N196" s="13"/>
      <c r="O196" s="17"/>
      <c r="P196" s="17"/>
      <c r="Q196" s="10" t="s">
        <v>129</v>
      </c>
      <c r="R196" s="13"/>
      <c r="S196" s="13"/>
      <c r="T196" s="1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</row>
    <row r="197" spans="1:37" ht="12.75" x14ac:dyDescent="0.2">
      <c r="A197" s="32" t="s">
        <v>510</v>
      </c>
      <c r="B197" s="10" t="str">
        <f t="shared" si="0"/>
        <v>FALSE</v>
      </c>
      <c r="C197" s="10" t="b">
        <f t="shared" si="1"/>
        <v>0</v>
      </c>
      <c r="D197" s="17"/>
      <c r="E197" s="10" t="s">
        <v>5</v>
      </c>
      <c r="F197" s="13"/>
      <c r="G197" s="13"/>
      <c r="H197" s="13"/>
      <c r="I197" s="13"/>
      <c r="J197" s="10"/>
      <c r="K197" s="10"/>
      <c r="L197" s="13"/>
      <c r="M197" s="17"/>
      <c r="N197" s="13"/>
      <c r="O197" s="17"/>
      <c r="P197" s="17"/>
      <c r="Q197" s="10" t="s">
        <v>129</v>
      </c>
      <c r="R197" s="13"/>
      <c r="S197" s="13"/>
      <c r="T197" s="1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</row>
    <row r="198" spans="1:37" ht="12.75" x14ac:dyDescent="0.2">
      <c r="A198" s="32" t="s">
        <v>512</v>
      </c>
      <c r="B198" s="10" t="str">
        <f t="shared" si="0"/>
        <v>TRUE</v>
      </c>
      <c r="C198" s="10" t="b">
        <f t="shared" si="1"/>
        <v>0</v>
      </c>
      <c r="D198" s="17"/>
      <c r="E198" s="13"/>
      <c r="F198" s="13"/>
      <c r="G198" s="13"/>
      <c r="H198" s="13"/>
      <c r="I198" s="13"/>
      <c r="J198" s="13"/>
      <c r="K198" s="10" t="s">
        <v>559</v>
      </c>
      <c r="L198" s="13"/>
      <c r="M198" s="17"/>
      <c r="N198" s="13"/>
      <c r="O198" s="17"/>
      <c r="P198" s="17"/>
      <c r="Q198" s="13"/>
      <c r="R198" s="13"/>
      <c r="S198" s="13"/>
      <c r="T198" s="1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ht="12.75" x14ac:dyDescent="0.2">
      <c r="A199" s="32" t="s">
        <v>513</v>
      </c>
      <c r="B199" s="10" t="str">
        <f t="shared" si="0"/>
        <v>FALSE</v>
      </c>
      <c r="C199" s="10" t="b">
        <f t="shared" si="1"/>
        <v>0</v>
      </c>
      <c r="D199" s="17" t="s">
        <v>129</v>
      </c>
      <c r="E199" s="10"/>
      <c r="F199" s="10" t="s">
        <v>130</v>
      </c>
      <c r="G199" s="13"/>
      <c r="H199" s="13"/>
      <c r="I199" s="13"/>
      <c r="J199" s="13"/>
      <c r="K199" s="13"/>
      <c r="L199" s="13"/>
      <c r="M199" s="17"/>
      <c r="N199" s="13"/>
      <c r="O199" s="17"/>
      <c r="P199" s="17" t="s">
        <v>129</v>
      </c>
      <c r="Q199" s="10" t="s">
        <v>129</v>
      </c>
      <c r="R199" s="13"/>
      <c r="S199" s="13"/>
      <c r="T199" s="1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1:37" ht="12.75" x14ac:dyDescent="0.2">
      <c r="A200" s="32" t="s">
        <v>515</v>
      </c>
      <c r="B200" s="10" t="str">
        <f t="shared" si="0"/>
        <v>TRUE</v>
      </c>
      <c r="C200" s="10" t="b">
        <f t="shared" si="1"/>
        <v>0</v>
      </c>
      <c r="D200" s="17"/>
      <c r="E200" s="13"/>
      <c r="F200" s="13"/>
      <c r="G200" s="13"/>
      <c r="H200" s="13"/>
      <c r="I200" s="13"/>
      <c r="J200" s="13"/>
      <c r="K200" s="10" t="s">
        <v>559</v>
      </c>
      <c r="L200" s="13"/>
      <c r="M200" s="17"/>
      <c r="N200" s="13"/>
      <c r="O200" s="17"/>
      <c r="P200" s="17"/>
      <c r="Q200" s="13"/>
      <c r="R200" s="13"/>
      <c r="S200" s="13"/>
      <c r="T200" s="1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</row>
    <row r="201" spans="1:37" ht="12.75" x14ac:dyDescent="0.2">
      <c r="A201" s="32" t="s">
        <v>517</v>
      </c>
      <c r="B201" s="10" t="str">
        <f t="shared" si="0"/>
        <v>FALSE</v>
      </c>
      <c r="C201" s="10" t="b">
        <f t="shared" si="1"/>
        <v>0</v>
      </c>
      <c r="D201" s="17"/>
      <c r="E201" s="13"/>
      <c r="F201" s="13"/>
      <c r="G201" s="13"/>
      <c r="H201" s="13"/>
      <c r="I201" s="13"/>
      <c r="J201" s="10" t="s">
        <v>560</v>
      </c>
      <c r="K201" s="13"/>
      <c r="L201" s="13"/>
      <c r="M201" s="17"/>
      <c r="N201" s="13"/>
      <c r="O201" s="17"/>
      <c r="P201" s="17"/>
      <c r="Q201" s="13"/>
      <c r="R201" s="10" t="s">
        <v>129</v>
      </c>
      <c r="S201" s="10"/>
      <c r="T201" s="17"/>
      <c r="U201" s="10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</row>
    <row r="202" spans="1:37" ht="12.75" x14ac:dyDescent="0.2">
      <c r="A202" s="6" t="s">
        <v>519</v>
      </c>
      <c r="B202" s="10" t="str">
        <f t="shared" si="0"/>
        <v>FALSE</v>
      </c>
      <c r="C202" s="10" t="b">
        <f t="shared" si="1"/>
        <v>0</v>
      </c>
      <c r="D202" s="17" t="s">
        <v>129</v>
      </c>
      <c r="E202" s="10"/>
      <c r="F202" s="10" t="s">
        <v>130</v>
      </c>
      <c r="G202" s="13"/>
      <c r="H202" s="13"/>
      <c r="I202" s="13"/>
      <c r="J202" s="13"/>
      <c r="K202" s="13"/>
      <c r="L202" s="13"/>
      <c r="M202" s="17"/>
      <c r="N202" s="13"/>
      <c r="O202" s="17"/>
      <c r="P202" s="17" t="s">
        <v>129</v>
      </c>
      <c r="Q202" s="10" t="s">
        <v>129</v>
      </c>
      <c r="R202" s="13"/>
      <c r="S202" s="13"/>
      <c r="T202" s="1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</row>
    <row r="203" spans="1:37" ht="12.75" x14ac:dyDescent="0.2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29"/>
      <c r="N203" s="13"/>
      <c r="O203" s="13"/>
      <c r="P203" s="13"/>
      <c r="Q203" s="13"/>
      <c r="R203" s="13"/>
      <c r="S203" s="13"/>
      <c r="T203" s="2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</row>
    <row r="204" spans="1:37" ht="12.75" x14ac:dyDescent="0.2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30"/>
      <c r="M204" s="29"/>
      <c r="N204" s="13"/>
      <c r="O204" s="13"/>
      <c r="P204" s="13"/>
      <c r="Q204" s="13"/>
      <c r="R204" s="13"/>
      <c r="S204" s="13"/>
      <c r="T204" s="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</row>
    <row r="205" spans="1:37" ht="12.75" x14ac:dyDescent="0.2">
      <c r="A205" s="18"/>
      <c r="B205" s="13"/>
      <c r="C205" s="13"/>
      <c r="D205" s="13"/>
      <c r="E205" s="13"/>
      <c r="F205" s="13"/>
      <c r="G205" s="10"/>
      <c r="H205" s="13"/>
      <c r="I205" s="13"/>
      <c r="J205" s="13"/>
      <c r="K205" s="13"/>
      <c r="L205" s="13"/>
      <c r="M205" s="29"/>
      <c r="N205" s="13"/>
      <c r="O205" s="13"/>
      <c r="P205" s="13"/>
      <c r="Q205" s="13"/>
      <c r="R205" s="13"/>
      <c r="S205" s="13"/>
      <c r="T205" s="2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</row>
    <row r="206" spans="1:37" ht="12.75" x14ac:dyDescent="0.2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29"/>
      <c r="N206" s="13"/>
      <c r="O206" s="13"/>
      <c r="P206" s="13"/>
      <c r="Q206" s="13"/>
      <c r="R206" s="13"/>
      <c r="S206" s="13"/>
      <c r="T206" s="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</row>
    <row r="207" spans="1:37" ht="12.75" x14ac:dyDescent="0.2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29"/>
      <c r="N207" s="13"/>
      <c r="O207" s="13"/>
      <c r="P207" s="13"/>
      <c r="Q207" s="13"/>
      <c r="R207" s="13"/>
      <c r="S207" s="13"/>
      <c r="T207" s="2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</row>
    <row r="208" spans="1:37" ht="12.75" x14ac:dyDescent="0.2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29"/>
      <c r="N208" s="13"/>
      <c r="O208" s="13"/>
      <c r="P208" s="13"/>
      <c r="Q208" s="13"/>
      <c r="R208" s="13"/>
      <c r="S208" s="13"/>
      <c r="T208" s="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</row>
    <row r="209" spans="1:37" ht="12.75" x14ac:dyDescent="0.2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29"/>
      <c r="N209" s="13"/>
      <c r="O209" s="13"/>
      <c r="P209" s="13"/>
      <c r="Q209" s="13"/>
      <c r="R209" s="13"/>
      <c r="S209" s="13"/>
      <c r="T209" s="2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</row>
    <row r="210" spans="1:37" ht="12.75" x14ac:dyDescent="0.2">
      <c r="A210" s="18"/>
      <c r="B210" s="13"/>
      <c r="C210" s="13"/>
      <c r="D210" s="13"/>
      <c r="E210" s="13"/>
      <c r="F210" s="10"/>
      <c r="G210" s="10"/>
      <c r="H210" s="13"/>
      <c r="I210" s="13"/>
      <c r="J210" s="13"/>
      <c r="K210" s="13"/>
      <c r="L210" s="13"/>
      <c r="M210" s="29"/>
      <c r="N210" s="13"/>
      <c r="O210" s="13"/>
      <c r="P210" s="13"/>
      <c r="Q210" s="13"/>
      <c r="R210" s="13"/>
      <c r="S210" s="13"/>
      <c r="T210" s="2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</row>
    <row r="211" spans="1:37" ht="12.75" x14ac:dyDescent="0.2">
      <c r="A211" s="18"/>
      <c r="B211" s="13"/>
      <c r="C211" s="13"/>
      <c r="D211" s="13"/>
      <c r="E211" s="13"/>
      <c r="F211" s="10"/>
      <c r="G211" s="10"/>
      <c r="H211" s="13"/>
      <c r="I211" s="13"/>
      <c r="J211" s="13"/>
      <c r="K211" s="13"/>
      <c r="L211" s="13"/>
      <c r="M211" s="29"/>
      <c r="N211" s="13"/>
      <c r="O211" s="13"/>
      <c r="P211" s="13"/>
      <c r="Q211" s="13"/>
      <c r="R211" s="13"/>
      <c r="S211" s="13"/>
      <c r="T211" s="2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</row>
    <row r="212" spans="1:37" ht="12.75" x14ac:dyDescent="0.2">
      <c r="A212" s="18"/>
      <c r="B212" s="13"/>
      <c r="C212" s="13"/>
      <c r="D212" s="13"/>
      <c r="E212" s="13"/>
      <c r="F212" s="10"/>
      <c r="G212" s="10"/>
      <c r="H212" s="13"/>
      <c r="I212" s="13"/>
      <c r="J212" s="13"/>
      <c r="K212" s="13"/>
      <c r="L212" s="13"/>
      <c r="M212" s="29"/>
      <c r="N212" s="13"/>
      <c r="O212" s="13"/>
      <c r="P212" s="13"/>
      <c r="Q212" s="13"/>
      <c r="R212" s="13"/>
      <c r="S212" s="13"/>
      <c r="T212" s="2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</row>
    <row r="213" spans="1:37" ht="12.75" x14ac:dyDescent="0.2">
      <c r="A213" s="18"/>
      <c r="B213" s="13"/>
      <c r="C213" s="13"/>
      <c r="D213" s="13"/>
      <c r="E213" s="13"/>
      <c r="F213" s="10"/>
      <c r="G213" s="10"/>
      <c r="H213" s="13"/>
      <c r="I213" s="13"/>
      <c r="J213" s="13"/>
      <c r="K213" s="13"/>
      <c r="L213" s="13"/>
      <c r="M213" s="29"/>
      <c r="N213" s="13"/>
      <c r="O213" s="13"/>
      <c r="P213" s="13"/>
      <c r="Q213" s="13"/>
      <c r="R213" s="13"/>
      <c r="S213" s="13"/>
      <c r="T213" s="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</row>
    <row r="214" spans="1:37" ht="12.75" x14ac:dyDescent="0.2">
      <c r="A214" s="18"/>
      <c r="B214" s="13"/>
      <c r="C214" s="13"/>
      <c r="D214" s="13"/>
      <c r="E214" s="13"/>
      <c r="F214" s="10"/>
      <c r="G214" s="10"/>
      <c r="H214" s="13"/>
      <c r="I214" s="13"/>
      <c r="J214" s="13"/>
      <c r="K214" s="13"/>
      <c r="L214" s="13"/>
      <c r="M214" s="29"/>
      <c r="N214" s="13"/>
      <c r="O214" s="13"/>
      <c r="P214" s="13"/>
      <c r="Q214" s="13"/>
      <c r="R214" s="13"/>
      <c r="S214" s="13"/>
      <c r="T214" s="2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</row>
    <row r="215" spans="1:37" ht="12.75" x14ac:dyDescent="0.2">
      <c r="A215" s="18"/>
      <c r="B215" s="13"/>
      <c r="C215" s="13"/>
      <c r="D215" s="13"/>
      <c r="E215" s="13"/>
      <c r="F215" s="10"/>
      <c r="G215" s="10"/>
      <c r="H215" s="13"/>
      <c r="I215" s="13"/>
      <c r="J215" s="13"/>
      <c r="K215" s="13"/>
      <c r="L215" s="13"/>
      <c r="M215" s="29"/>
      <c r="N215" s="13"/>
      <c r="O215" s="13"/>
      <c r="P215" s="13"/>
      <c r="Q215" s="13"/>
      <c r="R215" s="13"/>
      <c r="S215" s="13"/>
      <c r="T215" s="2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</row>
    <row r="216" spans="1:37" ht="12.75" x14ac:dyDescent="0.2">
      <c r="A216" s="18"/>
      <c r="B216" s="13"/>
      <c r="C216" s="13"/>
      <c r="D216" s="13"/>
      <c r="E216" s="13"/>
      <c r="F216" s="10"/>
      <c r="G216" s="10"/>
      <c r="H216" s="13"/>
      <c r="I216" s="13"/>
      <c r="J216" s="13"/>
      <c r="K216" s="13"/>
      <c r="L216" s="13"/>
      <c r="M216" s="29"/>
      <c r="N216" s="13"/>
      <c r="O216" s="13"/>
      <c r="P216" s="13"/>
      <c r="Q216" s="13"/>
      <c r="R216" s="13"/>
      <c r="S216" s="13"/>
      <c r="T216" s="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</row>
    <row r="217" spans="1:37" ht="12.75" x14ac:dyDescent="0.2">
      <c r="A217" s="18"/>
      <c r="B217" s="13"/>
      <c r="C217" s="13"/>
      <c r="D217" s="13"/>
      <c r="E217" s="13"/>
      <c r="F217" s="10"/>
      <c r="G217" s="13"/>
      <c r="H217" s="13"/>
      <c r="I217" s="13"/>
      <c r="J217" s="13"/>
      <c r="K217" s="13"/>
      <c r="L217" s="13"/>
      <c r="M217" s="29"/>
      <c r="N217" s="13"/>
      <c r="O217" s="13"/>
      <c r="P217" s="13"/>
      <c r="Q217" s="13"/>
      <c r="R217" s="13"/>
      <c r="S217" s="13"/>
      <c r="T217" s="2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</row>
    <row r="218" spans="1:37" ht="12.75" x14ac:dyDescent="0.2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29"/>
      <c r="N218" s="13"/>
      <c r="O218" s="13"/>
      <c r="P218" s="13"/>
      <c r="Q218" s="13"/>
      <c r="R218" s="13"/>
      <c r="S218" s="13"/>
      <c r="T218" s="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</row>
    <row r="219" spans="1:37" ht="12.75" x14ac:dyDescent="0.2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29"/>
      <c r="N219" s="13"/>
      <c r="O219" s="13"/>
      <c r="P219" s="13"/>
      <c r="Q219" s="13"/>
      <c r="R219" s="13"/>
      <c r="S219" s="13"/>
      <c r="T219" s="2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</row>
    <row r="220" spans="1:37" ht="12.75" x14ac:dyDescent="0.2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29"/>
      <c r="N220" s="13"/>
      <c r="O220" s="13"/>
      <c r="P220" s="13"/>
      <c r="Q220" s="13"/>
      <c r="R220" s="13"/>
      <c r="S220" s="13"/>
      <c r="T220" s="2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</row>
    <row r="221" spans="1:37" ht="12.75" x14ac:dyDescent="0.2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29"/>
      <c r="N221" s="13"/>
      <c r="O221" s="13"/>
      <c r="P221" s="13"/>
      <c r="Q221" s="13"/>
      <c r="R221" s="13"/>
      <c r="S221" s="13"/>
      <c r="T221" s="2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</row>
    <row r="222" spans="1:37" ht="12.75" x14ac:dyDescent="0.2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29"/>
      <c r="N222" s="13"/>
      <c r="O222" s="13"/>
      <c r="P222" s="13"/>
      <c r="Q222" s="13"/>
      <c r="R222" s="13"/>
      <c r="S222" s="13"/>
      <c r="T222" s="2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</row>
    <row r="223" spans="1:37" ht="12.75" x14ac:dyDescent="0.2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29"/>
      <c r="N223" s="13"/>
      <c r="O223" s="13"/>
      <c r="P223" s="13"/>
      <c r="Q223" s="13"/>
      <c r="R223" s="13"/>
      <c r="S223" s="13"/>
      <c r="T223" s="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</row>
    <row r="224" spans="1:37" ht="12.75" x14ac:dyDescent="0.2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29"/>
      <c r="N224" s="13"/>
      <c r="O224" s="13"/>
      <c r="P224" s="13"/>
      <c r="Q224" s="13"/>
      <c r="R224" s="13"/>
      <c r="S224" s="13"/>
      <c r="T224" s="2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</row>
    <row r="225" spans="1:37" ht="12.75" x14ac:dyDescent="0.2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29"/>
      <c r="N225" s="13"/>
      <c r="O225" s="13"/>
      <c r="P225" s="13"/>
      <c r="Q225" s="13"/>
      <c r="R225" s="13"/>
      <c r="S225" s="13"/>
      <c r="T225" s="2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</row>
    <row r="226" spans="1:37" ht="12.75" x14ac:dyDescent="0.2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29"/>
      <c r="N226" s="13"/>
      <c r="O226" s="13"/>
      <c r="P226" s="13"/>
      <c r="Q226" s="13"/>
      <c r="R226" s="13"/>
      <c r="S226" s="13"/>
      <c r="T226" s="2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</row>
    <row r="227" spans="1:37" ht="12.75" x14ac:dyDescent="0.2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29"/>
      <c r="N227" s="13"/>
      <c r="O227" s="13"/>
      <c r="P227" s="13"/>
      <c r="Q227" s="13"/>
      <c r="R227" s="13"/>
      <c r="S227" s="13"/>
      <c r="T227" s="2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</row>
    <row r="228" spans="1:37" ht="12.75" x14ac:dyDescent="0.2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29"/>
      <c r="N228" s="13"/>
      <c r="O228" s="13"/>
      <c r="P228" s="13"/>
      <c r="Q228" s="13"/>
      <c r="R228" s="13"/>
      <c r="S228" s="13"/>
      <c r="T228" s="2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</row>
    <row r="229" spans="1:37" ht="12.75" x14ac:dyDescent="0.2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29"/>
      <c r="N229" s="13"/>
      <c r="O229" s="13"/>
      <c r="P229" s="13"/>
      <c r="Q229" s="13"/>
      <c r="R229" s="13"/>
      <c r="S229" s="13"/>
      <c r="T229" s="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</row>
    <row r="230" spans="1:37" ht="12.75" x14ac:dyDescent="0.2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29"/>
      <c r="N230" s="13"/>
      <c r="O230" s="13"/>
      <c r="P230" s="13"/>
      <c r="Q230" s="13"/>
      <c r="R230" s="13"/>
      <c r="S230" s="13"/>
      <c r="T230" s="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</row>
    <row r="231" spans="1:37" ht="12.75" x14ac:dyDescent="0.2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29"/>
      <c r="N231" s="13"/>
      <c r="O231" s="13"/>
      <c r="P231" s="13"/>
      <c r="Q231" s="13"/>
      <c r="R231" s="13"/>
      <c r="S231" s="13"/>
      <c r="T231" s="2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</row>
    <row r="232" spans="1:37" ht="12.75" x14ac:dyDescent="0.2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29"/>
      <c r="N232" s="13"/>
      <c r="O232" s="13"/>
      <c r="P232" s="13"/>
      <c r="Q232" s="13"/>
      <c r="R232" s="13"/>
      <c r="S232" s="13"/>
      <c r="T232" s="2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</row>
    <row r="233" spans="1:37" ht="12.75" x14ac:dyDescent="0.2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29"/>
      <c r="N233" s="13"/>
      <c r="O233" s="13"/>
      <c r="P233" s="13"/>
      <c r="Q233" s="13"/>
      <c r="R233" s="13"/>
      <c r="S233" s="13"/>
      <c r="T233" s="2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</row>
    <row r="234" spans="1:37" ht="12.75" x14ac:dyDescent="0.2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29"/>
      <c r="N234" s="13"/>
      <c r="O234" s="13"/>
      <c r="P234" s="13"/>
      <c r="Q234" s="13"/>
      <c r="R234" s="13"/>
      <c r="S234" s="13"/>
      <c r="T234" s="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</row>
    <row r="235" spans="1:37" ht="12.75" x14ac:dyDescent="0.2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29"/>
      <c r="N235" s="13"/>
      <c r="O235" s="13"/>
      <c r="P235" s="13"/>
      <c r="Q235" s="13"/>
      <c r="R235" s="13"/>
      <c r="S235" s="13"/>
      <c r="T235" s="2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</row>
    <row r="236" spans="1:37" ht="12.75" x14ac:dyDescent="0.2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29"/>
      <c r="N236" s="13"/>
      <c r="O236" s="13"/>
      <c r="P236" s="13"/>
      <c r="Q236" s="13"/>
      <c r="R236" s="13"/>
      <c r="S236" s="13"/>
      <c r="T236" s="2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</row>
    <row r="237" spans="1:37" ht="12.75" x14ac:dyDescent="0.2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29"/>
      <c r="N237" s="13"/>
      <c r="O237" s="13"/>
      <c r="P237" s="13"/>
      <c r="Q237" s="13"/>
      <c r="R237" s="13"/>
      <c r="S237" s="13"/>
      <c r="T237" s="2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spans="1:37" ht="12.75" x14ac:dyDescent="0.2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29"/>
      <c r="N238" s="13"/>
      <c r="O238" s="13"/>
      <c r="P238" s="13"/>
      <c r="Q238" s="13"/>
      <c r="R238" s="13"/>
      <c r="S238" s="13"/>
      <c r="T238" s="2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</row>
    <row r="239" spans="1:37" ht="12.75" x14ac:dyDescent="0.2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29"/>
      <c r="N239" s="13"/>
      <c r="O239" s="13"/>
      <c r="P239" s="13"/>
      <c r="Q239" s="13"/>
      <c r="R239" s="13"/>
      <c r="S239" s="13"/>
      <c r="T239" s="2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</row>
    <row r="240" spans="1:37" ht="12.75" x14ac:dyDescent="0.2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29"/>
      <c r="N240" s="13"/>
      <c r="O240" s="13"/>
      <c r="P240" s="13"/>
      <c r="Q240" s="13"/>
      <c r="R240" s="13"/>
      <c r="S240" s="13"/>
      <c r="T240" s="2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</row>
    <row r="241" spans="1:37" ht="12.75" x14ac:dyDescent="0.2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29"/>
      <c r="N241" s="13"/>
      <c r="O241" s="13"/>
      <c r="P241" s="13"/>
      <c r="Q241" s="13"/>
      <c r="R241" s="13"/>
      <c r="S241" s="13"/>
      <c r="T241" s="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</row>
    <row r="242" spans="1:37" ht="12.75" x14ac:dyDescent="0.2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29"/>
      <c r="N242" s="13"/>
      <c r="O242" s="13"/>
      <c r="P242" s="13"/>
      <c r="Q242" s="13"/>
      <c r="R242" s="13"/>
      <c r="S242" s="13"/>
      <c r="T242" s="2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</row>
    <row r="243" spans="1:37" ht="12.75" x14ac:dyDescent="0.2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29"/>
      <c r="N243" s="13"/>
      <c r="O243" s="13"/>
      <c r="P243" s="13"/>
      <c r="Q243" s="13"/>
      <c r="R243" s="13"/>
      <c r="S243" s="13"/>
      <c r="T243" s="2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</row>
    <row r="244" spans="1:37" ht="12.75" x14ac:dyDescent="0.2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29"/>
      <c r="N244" s="13"/>
      <c r="O244" s="13"/>
      <c r="P244" s="13"/>
      <c r="Q244" s="13"/>
      <c r="R244" s="13"/>
      <c r="S244" s="13"/>
      <c r="T244" s="2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</row>
    <row r="245" spans="1:37" ht="12.75" x14ac:dyDescent="0.2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29"/>
      <c r="N245" s="13"/>
      <c r="O245" s="13"/>
      <c r="P245" s="13"/>
      <c r="Q245" s="13"/>
      <c r="R245" s="13"/>
      <c r="S245" s="13"/>
      <c r="T245" s="2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</row>
    <row r="246" spans="1:37" ht="12.75" x14ac:dyDescent="0.2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29"/>
      <c r="N246" s="13"/>
      <c r="O246" s="13"/>
      <c r="P246" s="13"/>
      <c r="Q246" s="13"/>
      <c r="R246" s="13"/>
      <c r="S246" s="13"/>
      <c r="T246" s="2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</row>
    <row r="247" spans="1:37" ht="12.75" x14ac:dyDescent="0.2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29"/>
      <c r="N247" s="13"/>
      <c r="O247" s="13"/>
      <c r="P247" s="13"/>
      <c r="Q247" s="13"/>
      <c r="R247" s="13"/>
      <c r="S247" s="13"/>
      <c r="T247" s="2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</row>
    <row r="248" spans="1:37" ht="12.75" x14ac:dyDescent="0.2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29"/>
      <c r="N248" s="13"/>
      <c r="O248" s="13"/>
      <c r="P248" s="13"/>
      <c r="Q248" s="13"/>
      <c r="R248" s="13"/>
      <c r="S248" s="13"/>
      <c r="T248" s="2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</row>
    <row r="249" spans="1:37" ht="12.75" x14ac:dyDescent="0.2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29"/>
      <c r="N249" s="13"/>
      <c r="O249" s="13"/>
      <c r="P249" s="13"/>
      <c r="Q249" s="13"/>
      <c r="R249" s="13"/>
      <c r="S249" s="13"/>
      <c r="T249" s="2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</row>
    <row r="250" spans="1:37" ht="12.75" x14ac:dyDescent="0.2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29"/>
      <c r="N250" s="13"/>
      <c r="O250" s="13"/>
      <c r="P250" s="13"/>
      <c r="Q250" s="13"/>
      <c r="R250" s="13"/>
      <c r="S250" s="13"/>
      <c r="T250" s="2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</row>
    <row r="251" spans="1:37" ht="12.75" x14ac:dyDescent="0.2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29"/>
      <c r="N251" s="13"/>
      <c r="O251" s="13"/>
      <c r="P251" s="13"/>
      <c r="Q251" s="13"/>
      <c r="R251" s="13"/>
      <c r="S251" s="13"/>
      <c r="T251" s="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</row>
    <row r="252" spans="1:37" ht="12.75" x14ac:dyDescent="0.2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29"/>
      <c r="N252" s="13"/>
      <c r="O252" s="13"/>
      <c r="P252" s="13"/>
      <c r="Q252" s="13"/>
      <c r="R252" s="13"/>
      <c r="S252" s="13"/>
      <c r="T252" s="2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</row>
    <row r="253" spans="1:37" ht="12.75" x14ac:dyDescent="0.2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29"/>
      <c r="N253" s="13"/>
      <c r="O253" s="13"/>
      <c r="P253" s="13"/>
      <c r="Q253" s="13"/>
      <c r="R253" s="13"/>
      <c r="S253" s="13"/>
      <c r="T253" s="2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  <row r="254" spans="1:37" ht="12.75" x14ac:dyDescent="0.2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29"/>
      <c r="N254" s="13"/>
      <c r="O254" s="13"/>
      <c r="P254" s="13"/>
      <c r="Q254" s="13"/>
      <c r="R254" s="13"/>
      <c r="S254" s="13"/>
      <c r="T254" s="2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</row>
    <row r="255" spans="1:37" ht="12.75" x14ac:dyDescent="0.2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29"/>
      <c r="N255" s="13"/>
      <c r="O255" s="13"/>
      <c r="P255" s="13"/>
      <c r="Q255" s="13"/>
      <c r="R255" s="13"/>
      <c r="S255" s="13"/>
      <c r="T255" s="2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</row>
    <row r="256" spans="1:37" ht="12.75" x14ac:dyDescent="0.2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29"/>
      <c r="N256" s="13"/>
      <c r="O256" s="13"/>
      <c r="P256" s="13"/>
      <c r="Q256" s="13"/>
      <c r="R256" s="13"/>
      <c r="S256" s="13"/>
      <c r="T256" s="2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</row>
    <row r="257" spans="1:37" ht="12.75" x14ac:dyDescent="0.2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29"/>
      <c r="N257" s="13"/>
      <c r="O257" s="13"/>
      <c r="P257" s="13"/>
      <c r="Q257" s="13"/>
      <c r="R257" s="13"/>
      <c r="S257" s="13"/>
      <c r="T257" s="2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</row>
    <row r="258" spans="1:37" ht="12.75" x14ac:dyDescent="0.2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29"/>
      <c r="N258" s="13"/>
      <c r="O258" s="13"/>
      <c r="P258" s="13"/>
      <c r="Q258" s="13"/>
      <c r="R258" s="13"/>
      <c r="S258" s="13"/>
      <c r="T258" s="2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</row>
    <row r="259" spans="1:37" ht="12.75" x14ac:dyDescent="0.2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29"/>
      <c r="N259" s="13"/>
      <c r="O259" s="13"/>
      <c r="P259" s="13"/>
      <c r="Q259" s="13"/>
      <c r="R259" s="13"/>
      <c r="S259" s="13"/>
      <c r="T259" s="2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</row>
    <row r="260" spans="1:37" ht="12.75" x14ac:dyDescent="0.2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29"/>
      <c r="N260" s="13"/>
      <c r="O260" s="13"/>
      <c r="P260" s="13"/>
      <c r="Q260" s="13"/>
      <c r="R260" s="13"/>
      <c r="S260" s="13"/>
      <c r="T260" s="2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1:37" ht="12.75" x14ac:dyDescent="0.2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29"/>
      <c r="N261" s="13"/>
      <c r="O261" s="13"/>
      <c r="P261" s="13"/>
      <c r="Q261" s="13"/>
      <c r="R261" s="13"/>
      <c r="S261" s="13"/>
      <c r="T261" s="2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</row>
    <row r="262" spans="1:37" ht="12.75" x14ac:dyDescent="0.2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29"/>
      <c r="N262" s="13"/>
      <c r="O262" s="13"/>
      <c r="P262" s="13"/>
      <c r="Q262" s="13"/>
      <c r="R262" s="13"/>
      <c r="S262" s="13"/>
      <c r="T262" s="2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</row>
    <row r="263" spans="1:37" ht="12.75" x14ac:dyDescent="0.2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29"/>
      <c r="N263" s="13"/>
      <c r="O263" s="13"/>
      <c r="P263" s="13"/>
      <c r="Q263" s="13"/>
      <c r="R263" s="13"/>
      <c r="S263" s="13"/>
      <c r="T263" s="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</row>
    <row r="264" spans="1:37" ht="12.75" x14ac:dyDescent="0.2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29"/>
      <c r="N264" s="13"/>
      <c r="O264" s="13"/>
      <c r="P264" s="13"/>
      <c r="Q264" s="13"/>
      <c r="R264" s="13"/>
      <c r="S264" s="13"/>
      <c r="T264" s="2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</row>
    <row r="265" spans="1:37" ht="12.75" x14ac:dyDescent="0.2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29"/>
      <c r="N265" s="13"/>
      <c r="O265" s="13"/>
      <c r="P265" s="13"/>
      <c r="Q265" s="13"/>
      <c r="R265" s="13"/>
      <c r="S265" s="13"/>
      <c r="T265" s="2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</row>
    <row r="266" spans="1:37" ht="12.75" x14ac:dyDescent="0.2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29"/>
      <c r="N266" s="13"/>
      <c r="O266" s="13"/>
      <c r="P266" s="13"/>
      <c r="Q266" s="13"/>
      <c r="R266" s="13"/>
      <c r="S266" s="13"/>
      <c r="T266" s="2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</row>
    <row r="267" spans="1:37" ht="12.75" x14ac:dyDescent="0.2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29"/>
      <c r="N267" s="13"/>
      <c r="O267" s="13"/>
      <c r="P267" s="13"/>
      <c r="Q267" s="13"/>
      <c r="R267" s="13"/>
      <c r="S267" s="13"/>
      <c r="T267" s="2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</row>
    <row r="268" spans="1:37" ht="12.75" x14ac:dyDescent="0.2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29"/>
      <c r="N268" s="13"/>
      <c r="O268" s="13"/>
      <c r="P268" s="13"/>
      <c r="Q268" s="13"/>
      <c r="R268" s="13"/>
      <c r="S268" s="13"/>
      <c r="T268" s="2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</row>
    <row r="269" spans="1:37" ht="12.75" x14ac:dyDescent="0.2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29"/>
      <c r="N269" s="13"/>
      <c r="O269" s="13"/>
      <c r="P269" s="13"/>
      <c r="Q269" s="13"/>
      <c r="R269" s="13"/>
      <c r="S269" s="13"/>
      <c r="T269" s="2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</row>
    <row r="270" spans="1:37" ht="12.75" x14ac:dyDescent="0.2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29"/>
      <c r="N270" s="13"/>
      <c r="O270" s="13"/>
      <c r="P270" s="13"/>
      <c r="Q270" s="13"/>
      <c r="R270" s="13"/>
      <c r="S270" s="13"/>
      <c r="T270" s="2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</row>
    <row r="271" spans="1:37" ht="12.75" x14ac:dyDescent="0.2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29"/>
      <c r="N271" s="13"/>
      <c r="O271" s="13"/>
      <c r="P271" s="13"/>
      <c r="Q271" s="13"/>
      <c r="R271" s="13"/>
      <c r="S271" s="13"/>
      <c r="T271" s="2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</row>
    <row r="272" spans="1:37" ht="12.75" x14ac:dyDescent="0.2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29"/>
      <c r="N272" s="13"/>
      <c r="O272" s="13"/>
      <c r="P272" s="13"/>
      <c r="Q272" s="13"/>
      <c r="R272" s="13"/>
      <c r="S272" s="13"/>
      <c r="T272" s="2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</row>
    <row r="273" spans="1:37" ht="12.75" x14ac:dyDescent="0.2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29"/>
      <c r="N273" s="13"/>
      <c r="O273" s="13"/>
      <c r="P273" s="13"/>
      <c r="Q273" s="13"/>
      <c r="R273" s="13"/>
      <c r="S273" s="13"/>
      <c r="T273" s="2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</row>
    <row r="274" spans="1:37" ht="12.75" x14ac:dyDescent="0.2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29"/>
      <c r="N274" s="13"/>
      <c r="O274" s="13"/>
      <c r="P274" s="13"/>
      <c r="Q274" s="13"/>
      <c r="R274" s="13"/>
      <c r="S274" s="13"/>
      <c r="T274" s="2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ht="12.75" x14ac:dyDescent="0.2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29"/>
      <c r="N275" s="13"/>
      <c r="O275" s="13"/>
      <c r="P275" s="13"/>
      <c r="Q275" s="13"/>
      <c r="R275" s="13"/>
      <c r="S275" s="13"/>
      <c r="T275" s="2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ht="12.75" x14ac:dyDescent="0.2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29"/>
      <c r="N276" s="13"/>
      <c r="O276" s="13"/>
      <c r="P276" s="13"/>
      <c r="Q276" s="13"/>
      <c r="R276" s="13"/>
      <c r="S276" s="13"/>
      <c r="T276" s="2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1:37" ht="12.75" x14ac:dyDescent="0.2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29"/>
      <c r="N277" s="13"/>
      <c r="O277" s="13"/>
      <c r="P277" s="13"/>
      <c r="Q277" s="13"/>
      <c r="R277" s="13"/>
      <c r="S277" s="13"/>
      <c r="T277" s="2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</row>
    <row r="278" spans="1:37" ht="12.75" x14ac:dyDescent="0.2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29"/>
      <c r="N278" s="13"/>
      <c r="O278" s="13"/>
      <c r="P278" s="13"/>
      <c r="Q278" s="13"/>
      <c r="R278" s="13"/>
      <c r="S278" s="13"/>
      <c r="T278" s="2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</row>
    <row r="279" spans="1:37" ht="12.75" x14ac:dyDescent="0.2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29"/>
      <c r="N279" s="13"/>
      <c r="O279" s="13"/>
      <c r="P279" s="13"/>
      <c r="Q279" s="13"/>
      <c r="R279" s="13"/>
      <c r="S279" s="13"/>
      <c r="T279" s="2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</row>
    <row r="280" spans="1:37" ht="12.75" x14ac:dyDescent="0.2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29"/>
      <c r="N280" s="13"/>
      <c r="O280" s="13"/>
      <c r="P280" s="13"/>
      <c r="Q280" s="13"/>
      <c r="R280" s="13"/>
      <c r="S280" s="13"/>
      <c r="T280" s="2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</row>
    <row r="281" spans="1:37" ht="12.75" x14ac:dyDescent="0.2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29"/>
      <c r="N281" s="13"/>
      <c r="O281" s="13"/>
      <c r="P281" s="13"/>
      <c r="Q281" s="13"/>
      <c r="R281" s="13"/>
      <c r="S281" s="13"/>
      <c r="T281" s="2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</row>
    <row r="282" spans="1:37" ht="12.75" x14ac:dyDescent="0.2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29"/>
      <c r="N282" s="13"/>
      <c r="O282" s="13"/>
      <c r="P282" s="13"/>
      <c r="Q282" s="13"/>
      <c r="R282" s="13"/>
      <c r="S282" s="13"/>
      <c r="T282" s="2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</row>
    <row r="283" spans="1:37" ht="12.75" x14ac:dyDescent="0.2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29"/>
      <c r="N283" s="13"/>
      <c r="O283" s="13"/>
      <c r="P283" s="13"/>
      <c r="Q283" s="13"/>
      <c r="R283" s="13"/>
      <c r="S283" s="13"/>
      <c r="T283" s="2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</row>
    <row r="284" spans="1:37" ht="12.75" x14ac:dyDescent="0.2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29"/>
      <c r="N284" s="13"/>
      <c r="O284" s="13"/>
      <c r="P284" s="13"/>
      <c r="Q284" s="13"/>
      <c r="R284" s="13"/>
      <c r="S284" s="13"/>
      <c r="T284" s="2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</row>
    <row r="285" spans="1:37" ht="12.75" x14ac:dyDescent="0.2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29"/>
      <c r="N285" s="13"/>
      <c r="O285" s="13"/>
      <c r="P285" s="13"/>
      <c r="Q285" s="13"/>
      <c r="R285" s="13"/>
      <c r="S285" s="13"/>
      <c r="T285" s="2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</row>
    <row r="286" spans="1:37" ht="12.75" x14ac:dyDescent="0.2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29"/>
      <c r="N286" s="13"/>
      <c r="O286" s="13"/>
      <c r="P286" s="13"/>
      <c r="Q286" s="13"/>
      <c r="R286" s="13"/>
      <c r="S286" s="13"/>
      <c r="T286" s="2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</row>
    <row r="287" spans="1:37" ht="12.75" x14ac:dyDescent="0.2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29"/>
      <c r="N287" s="13"/>
      <c r="O287" s="13"/>
      <c r="P287" s="13"/>
      <c r="Q287" s="13"/>
      <c r="R287" s="13"/>
      <c r="S287" s="13"/>
      <c r="T287" s="2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</row>
    <row r="288" spans="1:37" ht="12.75" x14ac:dyDescent="0.2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29"/>
      <c r="N288" s="13"/>
      <c r="O288" s="13"/>
      <c r="P288" s="13"/>
      <c r="Q288" s="13"/>
      <c r="R288" s="13"/>
      <c r="S288" s="13"/>
      <c r="T288" s="2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</row>
    <row r="289" spans="1:37" ht="12.75" x14ac:dyDescent="0.2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29"/>
      <c r="N289" s="13"/>
      <c r="O289" s="13"/>
      <c r="P289" s="13"/>
      <c r="Q289" s="13"/>
      <c r="R289" s="13"/>
      <c r="S289" s="13"/>
      <c r="T289" s="2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</row>
    <row r="290" spans="1:37" ht="12.75" x14ac:dyDescent="0.2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29"/>
      <c r="N290" s="13"/>
      <c r="O290" s="13"/>
      <c r="P290" s="13"/>
      <c r="Q290" s="13"/>
      <c r="R290" s="13"/>
      <c r="S290" s="13"/>
      <c r="T290" s="2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</row>
    <row r="291" spans="1:37" ht="12.75" x14ac:dyDescent="0.2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29"/>
      <c r="N291" s="13"/>
      <c r="O291" s="13"/>
      <c r="P291" s="13"/>
      <c r="Q291" s="13"/>
      <c r="R291" s="13"/>
      <c r="S291" s="13"/>
      <c r="T291" s="2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</row>
    <row r="292" spans="1:37" ht="12.75" x14ac:dyDescent="0.2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29"/>
      <c r="N292" s="13"/>
      <c r="O292" s="13"/>
      <c r="P292" s="13"/>
      <c r="Q292" s="13"/>
      <c r="R292" s="13"/>
      <c r="S292" s="13"/>
      <c r="T292" s="2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</row>
    <row r="293" spans="1:37" ht="12.75" x14ac:dyDescent="0.2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29"/>
      <c r="N293" s="13"/>
      <c r="O293" s="13"/>
      <c r="P293" s="13"/>
      <c r="Q293" s="13"/>
      <c r="R293" s="13"/>
      <c r="S293" s="13"/>
      <c r="T293" s="2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</row>
    <row r="294" spans="1:37" ht="12.75" x14ac:dyDescent="0.2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29"/>
      <c r="N294" s="13"/>
      <c r="O294" s="13"/>
      <c r="P294" s="13"/>
      <c r="Q294" s="13"/>
      <c r="R294" s="13"/>
      <c r="S294" s="13"/>
      <c r="T294" s="2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</row>
    <row r="295" spans="1:37" ht="12.75" x14ac:dyDescent="0.2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29"/>
      <c r="N295" s="13"/>
      <c r="O295" s="13"/>
      <c r="P295" s="13"/>
      <c r="Q295" s="13"/>
      <c r="R295" s="13"/>
      <c r="S295" s="13"/>
      <c r="T295" s="2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</row>
    <row r="296" spans="1:37" ht="12.75" x14ac:dyDescent="0.2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29"/>
      <c r="N296" s="13"/>
      <c r="O296" s="13"/>
      <c r="P296" s="13"/>
      <c r="Q296" s="13"/>
      <c r="R296" s="13"/>
      <c r="S296" s="13"/>
      <c r="T296" s="2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</row>
    <row r="297" spans="1:37" ht="12.75" x14ac:dyDescent="0.2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29"/>
      <c r="N297" s="13"/>
      <c r="O297" s="13"/>
      <c r="P297" s="13"/>
      <c r="Q297" s="13"/>
      <c r="R297" s="13"/>
      <c r="S297" s="13"/>
      <c r="T297" s="2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</row>
    <row r="298" spans="1:37" ht="12.75" x14ac:dyDescent="0.2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29"/>
      <c r="N298" s="13"/>
      <c r="O298" s="13"/>
      <c r="P298" s="13"/>
      <c r="Q298" s="13"/>
      <c r="R298" s="13"/>
      <c r="S298" s="13"/>
      <c r="T298" s="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</row>
    <row r="299" spans="1:37" ht="12.75" x14ac:dyDescent="0.2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29"/>
      <c r="N299" s="13"/>
      <c r="O299" s="13"/>
      <c r="P299" s="13"/>
      <c r="Q299" s="13"/>
      <c r="R299" s="13"/>
      <c r="S299" s="13"/>
      <c r="T299" s="2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</row>
    <row r="300" spans="1:37" ht="12.75" x14ac:dyDescent="0.2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29"/>
      <c r="N300" s="13"/>
      <c r="O300" s="13"/>
      <c r="P300" s="13"/>
      <c r="Q300" s="13"/>
      <c r="R300" s="13"/>
      <c r="S300" s="13"/>
      <c r="T300" s="2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</row>
    <row r="301" spans="1:37" ht="12.75" x14ac:dyDescent="0.2">
      <c r="A301" s="18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29"/>
      <c r="N301" s="13"/>
      <c r="O301" s="13"/>
      <c r="P301" s="13"/>
      <c r="Q301" s="13"/>
      <c r="R301" s="13"/>
      <c r="S301" s="13"/>
      <c r="T301" s="2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</row>
    <row r="302" spans="1:37" ht="12.75" x14ac:dyDescent="0.2">
      <c r="A302" s="18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29"/>
      <c r="N302" s="13"/>
      <c r="O302" s="13"/>
      <c r="P302" s="13"/>
      <c r="Q302" s="13"/>
      <c r="R302" s="13"/>
      <c r="S302" s="13"/>
      <c r="T302" s="2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</row>
    <row r="303" spans="1:37" ht="12.75" x14ac:dyDescent="0.2">
      <c r="A303" s="18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29"/>
      <c r="N303" s="13"/>
      <c r="O303" s="13"/>
      <c r="P303" s="13"/>
      <c r="Q303" s="13"/>
      <c r="R303" s="13"/>
      <c r="S303" s="13"/>
      <c r="T303" s="2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</row>
    <row r="304" spans="1:37" ht="12.75" x14ac:dyDescent="0.2">
      <c r="A304" s="18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29"/>
      <c r="N304" s="13"/>
      <c r="O304" s="13"/>
      <c r="P304" s="13"/>
      <c r="Q304" s="13"/>
      <c r="R304" s="13"/>
      <c r="S304" s="13"/>
      <c r="T304" s="2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</row>
    <row r="305" spans="1:37" ht="12.75" x14ac:dyDescent="0.2">
      <c r="A305" s="18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29"/>
      <c r="N305" s="13"/>
      <c r="O305" s="13"/>
      <c r="P305" s="13"/>
      <c r="Q305" s="13"/>
      <c r="R305" s="13"/>
      <c r="S305" s="13"/>
      <c r="T305" s="2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</row>
    <row r="306" spans="1:37" ht="12.75" x14ac:dyDescent="0.2">
      <c r="A306" s="18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29"/>
      <c r="N306" s="13"/>
      <c r="O306" s="13"/>
      <c r="P306" s="13"/>
      <c r="Q306" s="13"/>
      <c r="R306" s="13"/>
      <c r="S306" s="13"/>
      <c r="T306" s="2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</row>
    <row r="307" spans="1:37" ht="12.75" x14ac:dyDescent="0.2">
      <c r="A307" s="18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29"/>
      <c r="N307" s="13"/>
      <c r="O307" s="13"/>
      <c r="P307" s="13"/>
      <c r="Q307" s="13"/>
      <c r="R307" s="13"/>
      <c r="S307" s="13"/>
      <c r="T307" s="2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</row>
    <row r="308" spans="1:37" ht="12.75" x14ac:dyDescent="0.2">
      <c r="A308" s="18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29"/>
      <c r="N308" s="13"/>
      <c r="O308" s="13"/>
      <c r="P308" s="13"/>
      <c r="Q308" s="13"/>
      <c r="R308" s="13"/>
      <c r="S308" s="13"/>
      <c r="T308" s="2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</row>
    <row r="309" spans="1:37" ht="12.75" x14ac:dyDescent="0.2">
      <c r="A309" s="18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29"/>
      <c r="N309" s="13"/>
      <c r="O309" s="13"/>
      <c r="P309" s="13"/>
      <c r="Q309" s="13"/>
      <c r="R309" s="13"/>
      <c r="S309" s="13"/>
      <c r="T309" s="2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</row>
    <row r="310" spans="1:37" ht="12.75" x14ac:dyDescent="0.2">
      <c r="A310" s="18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29"/>
      <c r="N310" s="13"/>
      <c r="O310" s="13"/>
      <c r="P310" s="13"/>
      <c r="Q310" s="13"/>
      <c r="R310" s="13"/>
      <c r="S310" s="13"/>
      <c r="T310" s="2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</row>
    <row r="311" spans="1:37" ht="12.75" x14ac:dyDescent="0.2">
      <c r="A311" s="18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29"/>
      <c r="N311" s="13"/>
      <c r="O311" s="13"/>
      <c r="P311" s="13"/>
      <c r="Q311" s="13"/>
      <c r="R311" s="13"/>
      <c r="S311" s="13"/>
      <c r="T311" s="2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</row>
    <row r="312" spans="1:37" ht="12.75" x14ac:dyDescent="0.2">
      <c r="A312" s="18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29"/>
      <c r="N312" s="13"/>
      <c r="O312" s="13"/>
      <c r="P312" s="13"/>
      <c r="Q312" s="13"/>
      <c r="R312" s="13"/>
      <c r="S312" s="13"/>
      <c r="T312" s="2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</row>
    <row r="313" spans="1:37" ht="12.75" x14ac:dyDescent="0.2">
      <c r="A313" s="18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29"/>
      <c r="N313" s="13"/>
      <c r="O313" s="13"/>
      <c r="P313" s="13"/>
      <c r="Q313" s="13"/>
      <c r="R313" s="13"/>
      <c r="S313" s="13"/>
      <c r="T313" s="2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</row>
    <row r="314" spans="1:37" ht="12.75" x14ac:dyDescent="0.2">
      <c r="A314" s="18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29"/>
      <c r="N314" s="13"/>
      <c r="O314" s="13"/>
      <c r="P314" s="13"/>
      <c r="Q314" s="13"/>
      <c r="R314" s="13"/>
      <c r="S314" s="13"/>
      <c r="T314" s="2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</row>
    <row r="315" spans="1:37" ht="12.75" x14ac:dyDescent="0.2">
      <c r="A315" s="18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29"/>
      <c r="N315" s="13"/>
      <c r="O315" s="13"/>
      <c r="P315" s="13"/>
      <c r="Q315" s="13"/>
      <c r="R315" s="13"/>
      <c r="S315" s="13"/>
      <c r="T315" s="2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</row>
    <row r="316" spans="1:37" ht="12.75" x14ac:dyDescent="0.2">
      <c r="A316" s="18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29"/>
      <c r="N316" s="13"/>
      <c r="O316" s="13"/>
      <c r="P316" s="13"/>
      <c r="Q316" s="13"/>
      <c r="R316" s="13"/>
      <c r="S316" s="13"/>
      <c r="T316" s="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</row>
    <row r="317" spans="1:37" ht="12.75" x14ac:dyDescent="0.2">
      <c r="A317" s="18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29"/>
      <c r="N317" s="13"/>
      <c r="O317" s="13"/>
      <c r="P317" s="13"/>
      <c r="Q317" s="13"/>
      <c r="R317" s="13"/>
      <c r="S317" s="13"/>
      <c r="T317" s="2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</row>
    <row r="318" spans="1:37" ht="12.75" x14ac:dyDescent="0.2">
      <c r="A318" s="18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29"/>
      <c r="N318" s="13"/>
      <c r="O318" s="13"/>
      <c r="P318" s="13"/>
      <c r="Q318" s="13"/>
      <c r="R318" s="13"/>
      <c r="S318" s="13"/>
      <c r="T318" s="2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</row>
    <row r="319" spans="1:37" ht="12.75" x14ac:dyDescent="0.2">
      <c r="A319" s="18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29"/>
      <c r="N319" s="13"/>
      <c r="O319" s="13"/>
      <c r="P319" s="13"/>
      <c r="Q319" s="13"/>
      <c r="R319" s="13"/>
      <c r="S319" s="13"/>
      <c r="T319" s="2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</row>
    <row r="320" spans="1:37" ht="12.75" x14ac:dyDescent="0.2">
      <c r="A320" s="18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29"/>
      <c r="N320" s="13"/>
      <c r="O320" s="13"/>
      <c r="P320" s="13"/>
      <c r="Q320" s="13"/>
      <c r="R320" s="13"/>
      <c r="S320" s="13"/>
      <c r="T320" s="2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</row>
    <row r="321" spans="1:37" ht="12.75" x14ac:dyDescent="0.2">
      <c r="A321" s="18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29"/>
      <c r="N321" s="13"/>
      <c r="O321" s="13"/>
      <c r="P321" s="13"/>
      <c r="Q321" s="13"/>
      <c r="R321" s="13"/>
      <c r="S321" s="13"/>
      <c r="T321" s="2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</row>
    <row r="322" spans="1:37" ht="12.75" x14ac:dyDescent="0.2">
      <c r="A322" s="18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29"/>
      <c r="N322" s="13"/>
      <c r="O322" s="13"/>
      <c r="P322" s="13"/>
      <c r="Q322" s="13"/>
      <c r="R322" s="13"/>
      <c r="S322" s="13"/>
      <c r="T322" s="2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</row>
    <row r="323" spans="1:37" ht="12.75" x14ac:dyDescent="0.2">
      <c r="A323" s="18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29"/>
      <c r="N323" s="13"/>
      <c r="O323" s="13"/>
      <c r="P323" s="13"/>
      <c r="Q323" s="13"/>
      <c r="R323" s="13"/>
      <c r="S323" s="13"/>
      <c r="T323" s="2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</row>
    <row r="324" spans="1:37" ht="12.75" x14ac:dyDescent="0.2">
      <c r="A324" s="18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29"/>
      <c r="N324" s="13"/>
      <c r="O324" s="13"/>
      <c r="P324" s="13"/>
      <c r="Q324" s="13"/>
      <c r="R324" s="13"/>
      <c r="S324" s="13"/>
      <c r="T324" s="2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</row>
    <row r="325" spans="1:37" ht="12.75" x14ac:dyDescent="0.2">
      <c r="A325" s="18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29"/>
      <c r="N325" s="13"/>
      <c r="O325" s="13"/>
      <c r="P325" s="13"/>
      <c r="Q325" s="13"/>
      <c r="R325" s="13"/>
      <c r="S325" s="13"/>
      <c r="T325" s="2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</row>
    <row r="326" spans="1:37" ht="12.75" x14ac:dyDescent="0.2">
      <c r="A326" s="18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29"/>
      <c r="N326" s="13"/>
      <c r="O326" s="13"/>
      <c r="P326" s="13"/>
      <c r="Q326" s="13"/>
      <c r="R326" s="13"/>
      <c r="S326" s="13"/>
      <c r="T326" s="2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</row>
    <row r="327" spans="1:37" ht="12.75" x14ac:dyDescent="0.2">
      <c r="A327" s="18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29"/>
      <c r="N327" s="13"/>
      <c r="O327" s="13"/>
      <c r="P327" s="13"/>
      <c r="Q327" s="13"/>
      <c r="R327" s="13"/>
      <c r="S327" s="13"/>
      <c r="T327" s="2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</row>
    <row r="328" spans="1:37" ht="12.75" x14ac:dyDescent="0.2">
      <c r="A328" s="18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29"/>
      <c r="N328" s="13"/>
      <c r="O328" s="13"/>
      <c r="P328" s="13"/>
      <c r="Q328" s="13"/>
      <c r="R328" s="13"/>
      <c r="S328" s="13"/>
      <c r="T328" s="2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</row>
    <row r="329" spans="1:37" ht="12.75" x14ac:dyDescent="0.2">
      <c r="A329" s="18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29"/>
      <c r="N329" s="13"/>
      <c r="O329" s="13"/>
      <c r="P329" s="13"/>
      <c r="Q329" s="13"/>
      <c r="R329" s="13"/>
      <c r="S329" s="13"/>
      <c r="T329" s="2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</row>
    <row r="330" spans="1:37" ht="12.75" x14ac:dyDescent="0.2">
      <c r="A330" s="18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29"/>
      <c r="N330" s="13"/>
      <c r="O330" s="13"/>
      <c r="P330" s="13"/>
      <c r="Q330" s="13"/>
      <c r="R330" s="13"/>
      <c r="S330" s="13"/>
      <c r="T330" s="2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</row>
    <row r="331" spans="1:37" ht="12.75" x14ac:dyDescent="0.2">
      <c r="A331" s="18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29"/>
      <c r="N331" s="13"/>
      <c r="O331" s="13"/>
      <c r="P331" s="13"/>
      <c r="Q331" s="13"/>
      <c r="R331" s="13"/>
      <c r="S331" s="13"/>
      <c r="T331" s="2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</row>
    <row r="332" spans="1:37" ht="12.75" x14ac:dyDescent="0.2">
      <c r="A332" s="18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29"/>
      <c r="N332" s="13"/>
      <c r="O332" s="13"/>
      <c r="P332" s="13"/>
      <c r="Q332" s="13"/>
      <c r="R332" s="13"/>
      <c r="S332" s="13"/>
      <c r="T332" s="2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</row>
    <row r="333" spans="1:37" ht="12.75" x14ac:dyDescent="0.2">
      <c r="A333" s="18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29"/>
      <c r="N333" s="13"/>
      <c r="O333" s="13"/>
      <c r="P333" s="13"/>
      <c r="Q333" s="13"/>
      <c r="R333" s="13"/>
      <c r="S333" s="13"/>
      <c r="T333" s="2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</row>
    <row r="334" spans="1:37" ht="12.75" x14ac:dyDescent="0.2">
      <c r="A334" s="18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29"/>
      <c r="N334" s="13"/>
      <c r="O334" s="13"/>
      <c r="P334" s="13"/>
      <c r="Q334" s="13"/>
      <c r="R334" s="13"/>
      <c r="S334" s="13"/>
      <c r="T334" s="2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</row>
    <row r="335" spans="1:37" ht="12.75" x14ac:dyDescent="0.2">
      <c r="A335" s="18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29"/>
      <c r="N335" s="13"/>
      <c r="O335" s="13"/>
      <c r="P335" s="13"/>
      <c r="Q335" s="13"/>
      <c r="R335" s="13"/>
      <c r="S335" s="13"/>
      <c r="T335" s="2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</row>
    <row r="336" spans="1:37" ht="12.75" x14ac:dyDescent="0.2">
      <c r="A336" s="18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29"/>
      <c r="N336" s="13"/>
      <c r="O336" s="13"/>
      <c r="P336" s="13"/>
      <c r="Q336" s="13"/>
      <c r="R336" s="13"/>
      <c r="S336" s="13"/>
      <c r="T336" s="2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</row>
    <row r="337" spans="1:37" ht="12.75" x14ac:dyDescent="0.2">
      <c r="A337" s="18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29"/>
      <c r="N337" s="13"/>
      <c r="O337" s="13"/>
      <c r="P337" s="13"/>
      <c r="Q337" s="13"/>
      <c r="R337" s="13"/>
      <c r="S337" s="13"/>
      <c r="T337" s="2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</row>
    <row r="338" spans="1:37" ht="12.75" x14ac:dyDescent="0.2">
      <c r="A338" s="18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29"/>
      <c r="N338" s="13"/>
      <c r="O338" s="13"/>
      <c r="P338" s="13"/>
      <c r="Q338" s="13"/>
      <c r="R338" s="13"/>
      <c r="S338" s="13"/>
      <c r="T338" s="2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</row>
    <row r="339" spans="1:37" ht="12.75" x14ac:dyDescent="0.2">
      <c r="A339" s="18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29"/>
      <c r="N339" s="13"/>
      <c r="O339" s="13"/>
      <c r="P339" s="13"/>
      <c r="Q339" s="13"/>
      <c r="R339" s="13"/>
      <c r="S339" s="13"/>
      <c r="T339" s="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</row>
    <row r="340" spans="1:37" ht="12.75" x14ac:dyDescent="0.2">
      <c r="A340" s="18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29"/>
      <c r="N340" s="13"/>
      <c r="O340" s="13"/>
      <c r="P340" s="13"/>
      <c r="Q340" s="13"/>
      <c r="R340" s="13"/>
      <c r="S340" s="13"/>
      <c r="T340" s="2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</row>
    <row r="341" spans="1:37" ht="12.75" x14ac:dyDescent="0.2">
      <c r="A341" s="18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29"/>
      <c r="N341" s="13"/>
      <c r="O341" s="13"/>
      <c r="P341" s="13"/>
      <c r="Q341" s="13"/>
      <c r="R341" s="13"/>
      <c r="S341" s="13"/>
      <c r="T341" s="2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</row>
    <row r="342" spans="1:37" ht="12.75" x14ac:dyDescent="0.2">
      <c r="A342" s="18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29"/>
      <c r="N342" s="13"/>
      <c r="O342" s="13"/>
      <c r="P342" s="13"/>
      <c r="Q342" s="13"/>
      <c r="R342" s="13"/>
      <c r="S342" s="13"/>
      <c r="T342" s="2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</row>
    <row r="343" spans="1:37" ht="12.75" x14ac:dyDescent="0.2">
      <c r="A343" s="18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29"/>
      <c r="N343" s="13"/>
      <c r="O343" s="13"/>
      <c r="P343" s="13"/>
      <c r="Q343" s="13"/>
      <c r="R343" s="13"/>
      <c r="S343" s="13"/>
      <c r="T343" s="2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</row>
    <row r="344" spans="1:37" ht="12.75" x14ac:dyDescent="0.2">
      <c r="A344" s="18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29"/>
      <c r="N344" s="13"/>
      <c r="O344" s="13"/>
      <c r="P344" s="13"/>
      <c r="Q344" s="13"/>
      <c r="R344" s="13"/>
      <c r="S344" s="13"/>
      <c r="T344" s="2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</row>
    <row r="345" spans="1:37" ht="12.75" x14ac:dyDescent="0.2">
      <c r="A345" s="18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29"/>
      <c r="N345" s="13"/>
      <c r="O345" s="13"/>
      <c r="P345" s="13"/>
      <c r="Q345" s="13"/>
      <c r="R345" s="13"/>
      <c r="S345" s="13"/>
      <c r="T345" s="2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</row>
    <row r="346" spans="1:37" ht="12.75" x14ac:dyDescent="0.2">
      <c r="A346" s="18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29"/>
      <c r="N346" s="13"/>
      <c r="O346" s="13"/>
      <c r="P346" s="13"/>
      <c r="Q346" s="13"/>
      <c r="R346" s="13"/>
      <c r="S346" s="13"/>
      <c r="T346" s="2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</row>
    <row r="347" spans="1:37" ht="12.75" x14ac:dyDescent="0.2">
      <c r="A347" s="18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29"/>
      <c r="N347" s="13"/>
      <c r="O347" s="13"/>
      <c r="P347" s="13"/>
      <c r="Q347" s="13"/>
      <c r="R347" s="13"/>
      <c r="S347" s="13"/>
      <c r="T347" s="2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</row>
    <row r="348" spans="1:37" ht="12.75" x14ac:dyDescent="0.2">
      <c r="A348" s="18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29"/>
      <c r="N348" s="13"/>
      <c r="O348" s="13"/>
      <c r="P348" s="13"/>
      <c r="Q348" s="13"/>
      <c r="R348" s="13"/>
      <c r="S348" s="13"/>
      <c r="T348" s="2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</row>
    <row r="349" spans="1:37" ht="12.75" x14ac:dyDescent="0.2">
      <c r="A349" s="18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29"/>
      <c r="N349" s="13"/>
      <c r="O349" s="13"/>
      <c r="P349" s="13"/>
      <c r="Q349" s="13"/>
      <c r="R349" s="13"/>
      <c r="S349" s="13"/>
      <c r="T349" s="2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</row>
    <row r="350" spans="1:37" ht="12.75" x14ac:dyDescent="0.2">
      <c r="A350" s="18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29"/>
      <c r="N350" s="13"/>
      <c r="O350" s="13"/>
      <c r="P350" s="13"/>
      <c r="Q350" s="13"/>
      <c r="R350" s="13"/>
      <c r="S350" s="13"/>
      <c r="T350" s="2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</row>
    <row r="351" spans="1:37" ht="12.75" x14ac:dyDescent="0.2">
      <c r="A351" s="18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29"/>
      <c r="N351" s="13"/>
      <c r="O351" s="13"/>
      <c r="P351" s="13"/>
      <c r="Q351" s="13"/>
      <c r="R351" s="13"/>
      <c r="S351" s="13"/>
      <c r="T351" s="2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</row>
    <row r="352" spans="1:37" ht="12.75" x14ac:dyDescent="0.2">
      <c r="A352" s="18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29"/>
      <c r="N352" s="13"/>
      <c r="O352" s="13"/>
      <c r="P352" s="13"/>
      <c r="Q352" s="13"/>
      <c r="R352" s="13"/>
      <c r="S352" s="13"/>
      <c r="T352" s="2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</row>
    <row r="353" spans="1:37" ht="12.75" x14ac:dyDescent="0.2">
      <c r="A353" s="18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29"/>
      <c r="N353" s="13"/>
      <c r="O353" s="13"/>
      <c r="P353" s="13"/>
      <c r="Q353" s="13"/>
      <c r="R353" s="13"/>
      <c r="S353" s="13"/>
      <c r="T353" s="2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</row>
    <row r="354" spans="1:37" ht="12.75" x14ac:dyDescent="0.2">
      <c r="A354" s="18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29"/>
      <c r="N354" s="13"/>
      <c r="O354" s="13"/>
      <c r="P354" s="13"/>
      <c r="Q354" s="13"/>
      <c r="R354" s="13"/>
      <c r="S354" s="13"/>
      <c r="T354" s="2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</row>
    <row r="355" spans="1:37" ht="12.75" x14ac:dyDescent="0.2">
      <c r="A355" s="18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29"/>
      <c r="N355" s="13"/>
      <c r="O355" s="13"/>
      <c r="P355" s="13"/>
      <c r="Q355" s="13"/>
      <c r="R355" s="13"/>
      <c r="S355" s="13"/>
      <c r="T355" s="2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</row>
    <row r="356" spans="1:37" ht="12.75" x14ac:dyDescent="0.2">
      <c r="A356" s="18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29"/>
      <c r="N356" s="13"/>
      <c r="O356" s="13"/>
      <c r="P356" s="13"/>
      <c r="Q356" s="13"/>
      <c r="R356" s="13"/>
      <c r="S356" s="13"/>
      <c r="T356" s="2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</row>
    <row r="357" spans="1:37" ht="12.75" x14ac:dyDescent="0.2">
      <c r="A357" s="18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29"/>
      <c r="N357" s="13"/>
      <c r="O357" s="13"/>
      <c r="P357" s="13"/>
      <c r="Q357" s="13"/>
      <c r="R357" s="13"/>
      <c r="S357" s="13"/>
      <c r="T357" s="2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</row>
    <row r="358" spans="1:37" ht="12.75" x14ac:dyDescent="0.2">
      <c r="A358" s="18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29"/>
      <c r="N358" s="13"/>
      <c r="O358" s="13"/>
      <c r="P358" s="13"/>
      <c r="Q358" s="13"/>
      <c r="R358" s="13"/>
      <c r="S358" s="13"/>
      <c r="T358" s="2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</row>
    <row r="359" spans="1:37" ht="12.75" x14ac:dyDescent="0.2">
      <c r="A359" s="18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29"/>
      <c r="N359" s="13"/>
      <c r="O359" s="13"/>
      <c r="P359" s="13"/>
      <c r="Q359" s="13"/>
      <c r="R359" s="13"/>
      <c r="S359" s="13"/>
      <c r="T359" s="2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</row>
    <row r="360" spans="1:37" ht="12.75" x14ac:dyDescent="0.2">
      <c r="A360" s="18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29"/>
      <c r="N360" s="13"/>
      <c r="O360" s="13"/>
      <c r="P360" s="13"/>
      <c r="Q360" s="13"/>
      <c r="R360" s="13"/>
      <c r="S360" s="13"/>
      <c r="T360" s="2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</row>
    <row r="361" spans="1:37" ht="12.75" x14ac:dyDescent="0.2">
      <c r="A361" s="18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29"/>
      <c r="N361" s="13"/>
      <c r="O361" s="13"/>
      <c r="P361" s="13"/>
      <c r="Q361" s="13"/>
      <c r="R361" s="13"/>
      <c r="S361" s="13"/>
      <c r="T361" s="2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</row>
    <row r="362" spans="1:37" ht="12.75" x14ac:dyDescent="0.2">
      <c r="A362" s="18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29"/>
      <c r="N362" s="13"/>
      <c r="O362" s="13"/>
      <c r="P362" s="13"/>
      <c r="Q362" s="13"/>
      <c r="R362" s="13"/>
      <c r="S362" s="13"/>
      <c r="T362" s="2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</row>
    <row r="363" spans="1:37" ht="12.75" x14ac:dyDescent="0.2">
      <c r="A363" s="18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29"/>
      <c r="N363" s="13"/>
      <c r="O363" s="13"/>
      <c r="P363" s="13"/>
      <c r="Q363" s="13"/>
      <c r="R363" s="13"/>
      <c r="S363" s="13"/>
      <c r="T363" s="2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</row>
    <row r="364" spans="1:37" ht="12.75" x14ac:dyDescent="0.2">
      <c r="A364" s="18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29"/>
      <c r="N364" s="13"/>
      <c r="O364" s="13"/>
      <c r="P364" s="13"/>
      <c r="Q364" s="13"/>
      <c r="R364" s="13"/>
      <c r="S364" s="13"/>
      <c r="T364" s="2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</row>
    <row r="365" spans="1:37" ht="12.75" x14ac:dyDescent="0.2">
      <c r="A365" s="18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29"/>
      <c r="N365" s="13"/>
      <c r="O365" s="13"/>
      <c r="P365" s="13"/>
      <c r="Q365" s="13"/>
      <c r="R365" s="13"/>
      <c r="S365" s="13"/>
      <c r="T365" s="2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</row>
    <row r="366" spans="1:37" ht="12.75" x14ac:dyDescent="0.2">
      <c r="A366" s="18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29"/>
      <c r="N366" s="13"/>
      <c r="O366" s="13"/>
      <c r="P366" s="13"/>
      <c r="Q366" s="13"/>
      <c r="R366" s="13"/>
      <c r="S366" s="13"/>
      <c r="T366" s="2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</row>
    <row r="367" spans="1:37" ht="12.75" x14ac:dyDescent="0.2">
      <c r="A367" s="18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29"/>
      <c r="N367" s="13"/>
      <c r="O367" s="13"/>
      <c r="P367" s="13"/>
      <c r="Q367" s="13"/>
      <c r="R367" s="13"/>
      <c r="S367" s="13"/>
      <c r="T367" s="2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</row>
    <row r="368" spans="1:37" ht="12.75" x14ac:dyDescent="0.2">
      <c r="A368" s="18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29"/>
      <c r="N368" s="13"/>
      <c r="O368" s="13"/>
      <c r="P368" s="13"/>
      <c r="Q368" s="13"/>
      <c r="R368" s="13"/>
      <c r="S368" s="13"/>
      <c r="T368" s="2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</row>
    <row r="369" spans="1:37" ht="12.75" x14ac:dyDescent="0.2">
      <c r="A369" s="18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29"/>
      <c r="N369" s="13"/>
      <c r="O369" s="13"/>
      <c r="P369" s="13"/>
      <c r="Q369" s="13"/>
      <c r="R369" s="13"/>
      <c r="S369" s="13"/>
      <c r="T369" s="2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</row>
    <row r="370" spans="1:37" ht="12.75" x14ac:dyDescent="0.2">
      <c r="A370" s="18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29"/>
      <c r="N370" s="13"/>
      <c r="O370" s="13"/>
      <c r="P370" s="13"/>
      <c r="Q370" s="13"/>
      <c r="R370" s="13"/>
      <c r="S370" s="13"/>
      <c r="T370" s="2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</row>
    <row r="371" spans="1:37" ht="12.75" x14ac:dyDescent="0.2">
      <c r="A371" s="18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29"/>
      <c r="N371" s="13"/>
      <c r="O371" s="13"/>
      <c r="P371" s="13"/>
      <c r="Q371" s="13"/>
      <c r="R371" s="13"/>
      <c r="S371" s="13"/>
      <c r="T371" s="2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</row>
    <row r="372" spans="1:37" ht="12.75" x14ac:dyDescent="0.2">
      <c r="A372" s="18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29"/>
      <c r="N372" s="13"/>
      <c r="O372" s="13"/>
      <c r="P372" s="13"/>
      <c r="Q372" s="13"/>
      <c r="R372" s="13"/>
      <c r="S372" s="13"/>
      <c r="T372" s="2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</row>
    <row r="373" spans="1:37" ht="12.75" x14ac:dyDescent="0.2">
      <c r="A373" s="18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29"/>
      <c r="N373" s="13"/>
      <c r="O373" s="13"/>
      <c r="P373" s="13"/>
      <c r="Q373" s="13"/>
      <c r="R373" s="13"/>
      <c r="S373" s="13"/>
      <c r="T373" s="2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</row>
    <row r="374" spans="1:37" ht="12.75" x14ac:dyDescent="0.2">
      <c r="A374" s="18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29"/>
      <c r="N374" s="13"/>
      <c r="O374" s="13"/>
      <c r="P374" s="13"/>
      <c r="Q374" s="13"/>
      <c r="R374" s="13"/>
      <c r="S374" s="13"/>
      <c r="T374" s="2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</row>
    <row r="375" spans="1:37" ht="12.75" x14ac:dyDescent="0.2">
      <c r="A375" s="18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29"/>
      <c r="N375" s="13"/>
      <c r="O375" s="13"/>
      <c r="P375" s="13"/>
      <c r="Q375" s="13"/>
      <c r="R375" s="13"/>
      <c r="S375" s="13"/>
      <c r="T375" s="2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</row>
    <row r="376" spans="1:37" ht="12.75" x14ac:dyDescent="0.2">
      <c r="A376" s="18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29"/>
      <c r="N376" s="13"/>
      <c r="O376" s="13"/>
      <c r="P376" s="13"/>
      <c r="Q376" s="13"/>
      <c r="R376" s="13"/>
      <c r="S376" s="13"/>
      <c r="T376" s="2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</row>
    <row r="377" spans="1:37" ht="12.75" x14ac:dyDescent="0.2">
      <c r="A377" s="18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29"/>
      <c r="N377" s="13"/>
      <c r="O377" s="13"/>
      <c r="P377" s="13"/>
      <c r="Q377" s="13"/>
      <c r="R377" s="13"/>
      <c r="S377" s="13"/>
      <c r="T377" s="2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</row>
    <row r="378" spans="1:37" ht="12.75" x14ac:dyDescent="0.2">
      <c r="A378" s="18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29"/>
      <c r="N378" s="13"/>
      <c r="O378" s="13"/>
      <c r="P378" s="13"/>
      <c r="Q378" s="13"/>
      <c r="R378" s="13"/>
      <c r="S378" s="13"/>
      <c r="T378" s="2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</row>
    <row r="379" spans="1:37" ht="12.75" x14ac:dyDescent="0.2">
      <c r="A379" s="18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29"/>
      <c r="N379" s="13"/>
      <c r="O379" s="13"/>
      <c r="P379" s="13"/>
      <c r="Q379" s="13"/>
      <c r="R379" s="13"/>
      <c r="S379" s="13"/>
      <c r="T379" s="2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</row>
    <row r="380" spans="1:37" ht="12.75" x14ac:dyDescent="0.2">
      <c r="A380" s="18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29"/>
      <c r="N380" s="13"/>
      <c r="O380" s="13"/>
      <c r="P380" s="13"/>
      <c r="Q380" s="13"/>
      <c r="R380" s="13"/>
      <c r="S380" s="13"/>
      <c r="T380" s="2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</row>
    <row r="381" spans="1:37" ht="12.75" x14ac:dyDescent="0.2">
      <c r="A381" s="18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29"/>
      <c r="N381" s="13"/>
      <c r="O381" s="13"/>
      <c r="P381" s="13"/>
      <c r="Q381" s="13"/>
      <c r="R381" s="13"/>
      <c r="S381" s="13"/>
      <c r="T381" s="2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</row>
    <row r="382" spans="1:37" ht="12.75" x14ac:dyDescent="0.2">
      <c r="A382" s="18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29"/>
      <c r="N382" s="13"/>
      <c r="O382" s="13"/>
      <c r="P382" s="13"/>
      <c r="Q382" s="13"/>
      <c r="R382" s="13"/>
      <c r="S382" s="13"/>
      <c r="T382" s="2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</row>
    <row r="383" spans="1:37" ht="12.75" x14ac:dyDescent="0.2">
      <c r="A383" s="18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29"/>
      <c r="N383" s="13"/>
      <c r="O383" s="13"/>
      <c r="P383" s="13"/>
      <c r="Q383" s="13"/>
      <c r="R383" s="13"/>
      <c r="S383" s="13"/>
      <c r="T383" s="2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</row>
    <row r="384" spans="1:37" ht="12.75" x14ac:dyDescent="0.2">
      <c r="A384" s="18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29"/>
      <c r="N384" s="13"/>
      <c r="O384" s="13"/>
      <c r="P384" s="13"/>
      <c r="Q384" s="13"/>
      <c r="R384" s="13"/>
      <c r="S384" s="13"/>
      <c r="T384" s="2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</row>
    <row r="385" spans="1:37" ht="12.75" x14ac:dyDescent="0.2">
      <c r="A385" s="18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29"/>
      <c r="N385" s="13"/>
      <c r="O385" s="13"/>
      <c r="P385" s="13"/>
      <c r="Q385" s="13"/>
      <c r="R385" s="13"/>
      <c r="S385" s="13"/>
      <c r="T385" s="2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</row>
    <row r="386" spans="1:37" ht="12.75" x14ac:dyDescent="0.2">
      <c r="A386" s="18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29"/>
      <c r="N386" s="13"/>
      <c r="O386" s="13"/>
      <c r="P386" s="13"/>
      <c r="Q386" s="13"/>
      <c r="R386" s="13"/>
      <c r="S386" s="13"/>
      <c r="T386" s="2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</row>
    <row r="387" spans="1:37" ht="12.75" x14ac:dyDescent="0.2">
      <c r="A387" s="18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29"/>
      <c r="N387" s="13"/>
      <c r="O387" s="13"/>
      <c r="P387" s="13"/>
      <c r="Q387" s="13"/>
      <c r="R387" s="13"/>
      <c r="S387" s="13"/>
      <c r="T387" s="2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</row>
    <row r="388" spans="1:37" ht="12.75" x14ac:dyDescent="0.2">
      <c r="A388" s="18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29"/>
      <c r="N388" s="13"/>
      <c r="O388" s="13"/>
      <c r="P388" s="13"/>
      <c r="Q388" s="13"/>
      <c r="R388" s="13"/>
      <c r="S388" s="13"/>
      <c r="T388" s="2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</row>
    <row r="389" spans="1:37" ht="12.75" x14ac:dyDescent="0.2">
      <c r="A389" s="18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29"/>
      <c r="N389" s="13"/>
      <c r="O389" s="13"/>
      <c r="P389" s="13"/>
      <c r="Q389" s="13"/>
      <c r="R389" s="13"/>
      <c r="S389" s="13"/>
      <c r="T389" s="2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</row>
    <row r="390" spans="1:37" ht="12.75" x14ac:dyDescent="0.2">
      <c r="A390" s="18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29"/>
      <c r="N390" s="13"/>
      <c r="O390" s="13"/>
      <c r="P390" s="13"/>
      <c r="Q390" s="13"/>
      <c r="R390" s="13"/>
      <c r="S390" s="13"/>
      <c r="T390" s="2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</row>
    <row r="391" spans="1:37" ht="12.75" x14ac:dyDescent="0.2">
      <c r="A391" s="18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29"/>
      <c r="N391" s="13"/>
      <c r="O391" s="13"/>
      <c r="P391" s="13"/>
      <c r="Q391" s="13"/>
      <c r="R391" s="13"/>
      <c r="S391" s="13"/>
      <c r="T391" s="2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</row>
    <row r="392" spans="1:37" ht="12.75" x14ac:dyDescent="0.2">
      <c r="A392" s="18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29"/>
      <c r="N392" s="13"/>
      <c r="O392" s="13"/>
      <c r="P392" s="13"/>
      <c r="Q392" s="13"/>
      <c r="R392" s="13"/>
      <c r="S392" s="13"/>
      <c r="T392" s="2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</row>
    <row r="393" spans="1:37" ht="12.75" x14ac:dyDescent="0.2">
      <c r="A393" s="18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29"/>
      <c r="N393" s="13"/>
      <c r="O393" s="13"/>
      <c r="P393" s="13"/>
      <c r="Q393" s="13"/>
      <c r="R393" s="13"/>
      <c r="S393" s="13"/>
      <c r="T393" s="2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</row>
    <row r="394" spans="1:37" ht="12.75" x14ac:dyDescent="0.2">
      <c r="A394" s="18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29"/>
      <c r="N394" s="13"/>
      <c r="O394" s="13"/>
      <c r="P394" s="13"/>
      <c r="Q394" s="13"/>
      <c r="R394" s="13"/>
      <c r="S394" s="13"/>
      <c r="T394" s="2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</row>
    <row r="395" spans="1:37" ht="12.75" x14ac:dyDescent="0.2">
      <c r="A395" s="18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29"/>
      <c r="N395" s="13"/>
      <c r="O395" s="13"/>
      <c r="P395" s="13"/>
      <c r="Q395" s="13"/>
      <c r="R395" s="13"/>
      <c r="S395" s="13"/>
      <c r="T395" s="2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</row>
    <row r="396" spans="1:37" ht="12.75" x14ac:dyDescent="0.2">
      <c r="A396" s="18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29"/>
      <c r="N396" s="13"/>
      <c r="O396" s="13"/>
      <c r="P396" s="13"/>
      <c r="Q396" s="13"/>
      <c r="R396" s="13"/>
      <c r="S396" s="13"/>
      <c r="T396" s="2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</row>
    <row r="397" spans="1:37" ht="12.75" x14ac:dyDescent="0.2">
      <c r="A397" s="18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29"/>
      <c r="N397" s="13"/>
      <c r="O397" s="13"/>
      <c r="P397" s="13"/>
      <c r="Q397" s="13"/>
      <c r="R397" s="13"/>
      <c r="S397" s="13"/>
      <c r="T397" s="2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</row>
    <row r="398" spans="1:37" ht="12.75" x14ac:dyDescent="0.2">
      <c r="A398" s="18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29"/>
      <c r="N398" s="13"/>
      <c r="O398" s="13"/>
      <c r="P398" s="13"/>
      <c r="Q398" s="13"/>
      <c r="R398" s="13"/>
      <c r="S398" s="13"/>
      <c r="T398" s="2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</row>
    <row r="399" spans="1:37" ht="12.75" x14ac:dyDescent="0.2">
      <c r="A399" s="18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29"/>
      <c r="N399" s="13"/>
      <c r="O399" s="13"/>
      <c r="P399" s="13"/>
      <c r="Q399" s="13"/>
      <c r="R399" s="13"/>
      <c r="S399" s="13"/>
      <c r="T399" s="2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</row>
    <row r="400" spans="1:37" ht="12.75" x14ac:dyDescent="0.2">
      <c r="A400" s="18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29"/>
      <c r="N400" s="13"/>
      <c r="O400" s="13"/>
      <c r="P400" s="13"/>
      <c r="Q400" s="13"/>
      <c r="R400" s="13"/>
      <c r="S400" s="13"/>
      <c r="T400" s="2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</row>
    <row r="401" spans="1:37" ht="12.75" x14ac:dyDescent="0.2">
      <c r="A401" s="18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29"/>
      <c r="N401" s="13"/>
      <c r="O401" s="13"/>
      <c r="P401" s="13"/>
      <c r="Q401" s="13"/>
      <c r="R401" s="13"/>
      <c r="S401" s="13"/>
      <c r="T401" s="2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</row>
    <row r="402" spans="1:37" ht="12.75" x14ac:dyDescent="0.2">
      <c r="A402" s="18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29"/>
      <c r="N402" s="13"/>
      <c r="O402" s="13"/>
      <c r="P402" s="13"/>
      <c r="Q402" s="13"/>
      <c r="R402" s="13"/>
      <c r="S402" s="13"/>
      <c r="T402" s="2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</row>
    <row r="403" spans="1:37" ht="12.75" x14ac:dyDescent="0.2">
      <c r="A403" s="18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29"/>
      <c r="N403" s="13"/>
      <c r="O403" s="13"/>
      <c r="P403" s="13"/>
      <c r="Q403" s="13"/>
      <c r="R403" s="13"/>
      <c r="S403" s="13"/>
      <c r="T403" s="2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</row>
    <row r="404" spans="1:37" ht="12.75" x14ac:dyDescent="0.2">
      <c r="A404" s="18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29"/>
      <c r="N404" s="13"/>
      <c r="O404" s="13"/>
      <c r="P404" s="13"/>
      <c r="Q404" s="13"/>
      <c r="R404" s="13"/>
      <c r="S404" s="13"/>
      <c r="T404" s="2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</row>
    <row r="405" spans="1:37" ht="12.75" x14ac:dyDescent="0.2">
      <c r="A405" s="18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29"/>
      <c r="N405" s="13"/>
      <c r="O405" s="13"/>
      <c r="P405" s="13"/>
      <c r="Q405" s="13"/>
      <c r="R405" s="13"/>
      <c r="S405" s="13"/>
      <c r="T405" s="2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</row>
    <row r="406" spans="1:37" ht="12.75" x14ac:dyDescent="0.2">
      <c r="A406" s="18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29"/>
      <c r="N406" s="13"/>
      <c r="O406" s="13"/>
      <c r="P406" s="13"/>
      <c r="Q406" s="13"/>
      <c r="R406" s="13"/>
      <c r="S406" s="13"/>
      <c r="T406" s="2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</row>
    <row r="407" spans="1:37" ht="12.75" x14ac:dyDescent="0.2">
      <c r="A407" s="18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29"/>
      <c r="N407" s="13"/>
      <c r="O407" s="13"/>
      <c r="P407" s="13"/>
      <c r="Q407" s="13"/>
      <c r="R407" s="13"/>
      <c r="S407" s="13"/>
      <c r="T407" s="2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</row>
    <row r="408" spans="1:37" ht="12.75" x14ac:dyDescent="0.2">
      <c r="A408" s="18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29"/>
      <c r="N408" s="13"/>
      <c r="O408" s="13"/>
      <c r="P408" s="13"/>
      <c r="Q408" s="13"/>
      <c r="R408" s="13"/>
      <c r="S408" s="13"/>
      <c r="T408" s="2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</row>
    <row r="409" spans="1:37" ht="12.75" x14ac:dyDescent="0.2">
      <c r="A409" s="18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29"/>
      <c r="N409" s="13"/>
      <c r="O409" s="13"/>
      <c r="P409" s="13"/>
      <c r="Q409" s="13"/>
      <c r="R409" s="13"/>
      <c r="S409" s="13"/>
      <c r="T409" s="2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</row>
    <row r="410" spans="1:37" ht="12.75" x14ac:dyDescent="0.2">
      <c r="A410" s="18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29"/>
      <c r="N410" s="13"/>
      <c r="O410" s="13"/>
      <c r="P410" s="13"/>
      <c r="Q410" s="13"/>
      <c r="R410" s="13"/>
      <c r="S410" s="13"/>
      <c r="T410" s="2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</row>
    <row r="411" spans="1:37" ht="12.75" x14ac:dyDescent="0.2">
      <c r="A411" s="18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29"/>
      <c r="N411" s="13"/>
      <c r="O411" s="13"/>
      <c r="P411" s="13"/>
      <c r="Q411" s="13"/>
      <c r="R411" s="13"/>
      <c r="S411" s="13"/>
      <c r="T411" s="2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</row>
    <row r="412" spans="1:37" ht="12.75" x14ac:dyDescent="0.2">
      <c r="A412" s="18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29"/>
      <c r="N412" s="13"/>
      <c r="O412" s="13"/>
      <c r="P412" s="13"/>
      <c r="Q412" s="13"/>
      <c r="R412" s="13"/>
      <c r="S412" s="13"/>
      <c r="T412" s="2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</row>
    <row r="413" spans="1:37" ht="12.75" x14ac:dyDescent="0.2">
      <c r="A413" s="18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29"/>
      <c r="N413" s="13"/>
      <c r="O413" s="13"/>
      <c r="P413" s="13"/>
      <c r="Q413" s="13"/>
      <c r="R413" s="13"/>
      <c r="S413" s="13"/>
      <c r="T413" s="2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</row>
    <row r="414" spans="1:37" ht="12.75" x14ac:dyDescent="0.2">
      <c r="A414" s="18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29"/>
      <c r="N414" s="13"/>
      <c r="O414" s="13"/>
      <c r="P414" s="13"/>
      <c r="Q414" s="13"/>
      <c r="R414" s="13"/>
      <c r="S414" s="13"/>
      <c r="T414" s="2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</row>
    <row r="415" spans="1:37" ht="12.75" x14ac:dyDescent="0.2">
      <c r="A415" s="18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29"/>
      <c r="N415" s="13"/>
      <c r="O415" s="13"/>
      <c r="P415" s="13"/>
      <c r="Q415" s="13"/>
      <c r="R415" s="13"/>
      <c r="S415" s="13"/>
      <c r="T415" s="2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</row>
    <row r="416" spans="1:37" ht="12.75" x14ac:dyDescent="0.2">
      <c r="A416" s="18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29"/>
      <c r="N416" s="13"/>
      <c r="O416" s="13"/>
      <c r="P416" s="13"/>
      <c r="Q416" s="13"/>
      <c r="R416" s="13"/>
      <c r="S416" s="13"/>
      <c r="T416" s="2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</row>
    <row r="417" spans="1:37" ht="12.75" x14ac:dyDescent="0.2">
      <c r="A417" s="18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29"/>
      <c r="N417" s="13"/>
      <c r="O417" s="13"/>
      <c r="P417" s="13"/>
      <c r="Q417" s="13"/>
      <c r="R417" s="13"/>
      <c r="S417" s="13"/>
      <c r="T417" s="2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</row>
    <row r="418" spans="1:37" ht="12.75" x14ac:dyDescent="0.2">
      <c r="A418" s="18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29"/>
      <c r="N418" s="13"/>
      <c r="O418" s="13"/>
      <c r="P418" s="13"/>
      <c r="Q418" s="13"/>
      <c r="R418" s="13"/>
      <c r="S418" s="13"/>
      <c r="T418" s="2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</row>
    <row r="419" spans="1:37" ht="12.75" x14ac:dyDescent="0.2">
      <c r="A419" s="18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29"/>
      <c r="N419" s="13"/>
      <c r="O419" s="13"/>
      <c r="P419" s="13"/>
      <c r="Q419" s="13"/>
      <c r="R419" s="13"/>
      <c r="S419" s="13"/>
      <c r="T419" s="2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</row>
    <row r="420" spans="1:37" ht="12.75" x14ac:dyDescent="0.2">
      <c r="A420" s="18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29"/>
      <c r="N420" s="13"/>
      <c r="O420" s="13"/>
      <c r="P420" s="13"/>
      <c r="Q420" s="13"/>
      <c r="R420" s="13"/>
      <c r="S420" s="13"/>
      <c r="T420" s="2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</row>
    <row r="421" spans="1:37" ht="12.75" x14ac:dyDescent="0.2">
      <c r="A421" s="18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29"/>
      <c r="N421" s="13"/>
      <c r="O421" s="13"/>
      <c r="P421" s="13"/>
      <c r="Q421" s="13"/>
      <c r="R421" s="13"/>
      <c r="S421" s="13"/>
      <c r="T421" s="2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</row>
    <row r="422" spans="1:37" ht="12.75" x14ac:dyDescent="0.2">
      <c r="A422" s="18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29"/>
      <c r="N422" s="13"/>
      <c r="O422" s="13"/>
      <c r="P422" s="13"/>
      <c r="Q422" s="13"/>
      <c r="R422" s="13"/>
      <c r="S422" s="13"/>
      <c r="T422" s="2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</row>
    <row r="423" spans="1:37" ht="12.75" x14ac:dyDescent="0.2">
      <c r="A423" s="18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29"/>
      <c r="N423" s="13"/>
      <c r="O423" s="13"/>
      <c r="P423" s="13"/>
      <c r="Q423" s="13"/>
      <c r="R423" s="13"/>
      <c r="S423" s="13"/>
      <c r="T423" s="2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</row>
    <row r="424" spans="1:37" ht="12.75" x14ac:dyDescent="0.2">
      <c r="A424" s="18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29"/>
      <c r="N424" s="13"/>
      <c r="O424" s="13"/>
      <c r="P424" s="13"/>
      <c r="Q424" s="13"/>
      <c r="R424" s="13"/>
      <c r="S424" s="13"/>
      <c r="T424" s="2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</row>
    <row r="425" spans="1:37" ht="12.75" x14ac:dyDescent="0.2">
      <c r="A425" s="18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29"/>
      <c r="N425" s="13"/>
      <c r="O425" s="13"/>
      <c r="P425" s="13"/>
      <c r="Q425" s="13"/>
      <c r="R425" s="13"/>
      <c r="S425" s="13"/>
      <c r="T425" s="2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</row>
    <row r="426" spans="1:37" ht="12.75" x14ac:dyDescent="0.2">
      <c r="A426" s="18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29"/>
      <c r="N426" s="13"/>
      <c r="O426" s="13"/>
      <c r="P426" s="13"/>
      <c r="Q426" s="13"/>
      <c r="R426" s="13"/>
      <c r="S426" s="13"/>
      <c r="T426" s="2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</row>
    <row r="427" spans="1:37" ht="12.75" x14ac:dyDescent="0.2">
      <c r="A427" s="18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29"/>
      <c r="N427" s="13"/>
      <c r="O427" s="13"/>
      <c r="P427" s="13"/>
      <c r="Q427" s="13"/>
      <c r="R427" s="13"/>
      <c r="S427" s="13"/>
      <c r="T427" s="2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</row>
    <row r="428" spans="1:37" ht="12.75" x14ac:dyDescent="0.2">
      <c r="A428" s="18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29"/>
      <c r="N428" s="13"/>
      <c r="O428" s="13"/>
      <c r="P428" s="13"/>
      <c r="Q428" s="13"/>
      <c r="R428" s="13"/>
      <c r="S428" s="13"/>
      <c r="T428" s="2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</row>
    <row r="429" spans="1:37" ht="12.75" x14ac:dyDescent="0.2">
      <c r="A429" s="18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29"/>
      <c r="N429" s="13"/>
      <c r="O429" s="13"/>
      <c r="P429" s="13"/>
      <c r="Q429" s="13"/>
      <c r="R429" s="13"/>
      <c r="S429" s="13"/>
      <c r="T429" s="2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</row>
    <row r="430" spans="1:37" ht="12.75" x14ac:dyDescent="0.2">
      <c r="A430" s="18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29"/>
      <c r="N430" s="13"/>
      <c r="O430" s="13"/>
      <c r="P430" s="13"/>
      <c r="Q430" s="13"/>
      <c r="R430" s="13"/>
      <c r="S430" s="13"/>
      <c r="T430" s="2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</row>
    <row r="431" spans="1:37" ht="12.75" x14ac:dyDescent="0.2">
      <c r="A431" s="18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29"/>
      <c r="N431" s="13"/>
      <c r="O431" s="13"/>
      <c r="P431" s="13"/>
      <c r="Q431" s="13"/>
      <c r="R431" s="13"/>
      <c r="S431" s="13"/>
      <c r="T431" s="2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</row>
    <row r="432" spans="1:37" ht="12.75" x14ac:dyDescent="0.2">
      <c r="A432" s="18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29"/>
      <c r="N432" s="13"/>
      <c r="O432" s="13"/>
      <c r="P432" s="13"/>
      <c r="Q432" s="13"/>
      <c r="R432" s="13"/>
      <c r="S432" s="13"/>
      <c r="T432" s="2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</row>
    <row r="433" spans="1:37" ht="12.75" x14ac:dyDescent="0.2">
      <c r="A433" s="18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29"/>
      <c r="N433" s="13"/>
      <c r="O433" s="13"/>
      <c r="P433" s="13"/>
      <c r="Q433" s="13"/>
      <c r="R433" s="13"/>
      <c r="S433" s="13"/>
      <c r="T433" s="2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</row>
    <row r="434" spans="1:37" ht="12.75" x14ac:dyDescent="0.2">
      <c r="A434" s="18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29"/>
      <c r="N434" s="13"/>
      <c r="O434" s="13"/>
      <c r="P434" s="13"/>
      <c r="Q434" s="13"/>
      <c r="R434" s="13"/>
      <c r="S434" s="13"/>
      <c r="T434" s="2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</row>
    <row r="435" spans="1:37" ht="12.75" x14ac:dyDescent="0.2">
      <c r="A435" s="18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29"/>
      <c r="N435" s="13"/>
      <c r="O435" s="13"/>
      <c r="P435" s="13"/>
      <c r="Q435" s="13"/>
      <c r="R435" s="13"/>
      <c r="S435" s="13"/>
      <c r="T435" s="2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</row>
    <row r="436" spans="1:37" ht="12.75" x14ac:dyDescent="0.2">
      <c r="A436" s="18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29"/>
      <c r="N436" s="13"/>
      <c r="O436" s="13"/>
      <c r="P436" s="13"/>
      <c r="Q436" s="13"/>
      <c r="R436" s="13"/>
      <c r="S436" s="13"/>
      <c r="T436" s="2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</row>
    <row r="437" spans="1:37" ht="12.75" x14ac:dyDescent="0.2">
      <c r="A437" s="18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29"/>
      <c r="N437" s="13"/>
      <c r="O437" s="13"/>
      <c r="P437" s="13"/>
      <c r="Q437" s="13"/>
      <c r="R437" s="13"/>
      <c r="S437" s="13"/>
      <c r="T437" s="2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</row>
    <row r="438" spans="1:37" ht="12.75" x14ac:dyDescent="0.2">
      <c r="A438" s="18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29"/>
      <c r="N438" s="13"/>
      <c r="O438" s="13"/>
      <c r="P438" s="13"/>
      <c r="Q438" s="13"/>
      <c r="R438" s="13"/>
      <c r="S438" s="13"/>
      <c r="T438" s="2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</row>
    <row r="439" spans="1:37" ht="12.75" x14ac:dyDescent="0.2">
      <c r="A439" s="18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29"/>
      <c r="N439" s="13"/>
      <c r="O439" s="13"/>
      <c r="P439" s="13"/>
      <c r="Q439" s="13"/>
      <c r="R439" s="13"/>
      <c r="S439" s="13"/>
      <c r="T439" s="2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</row>
    <row r="440" spans="1:37" ht="12.75" x14ac:dyDescent="0.2">
      <c r="A440" s="18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29"/>
      <c r="N440" s="13"/>
      <c r="O440" s="13"/>
      <c r="P440" s="13"/>
      <c r="Q440" s="13"/>
      <c r="R440" s="13"/>
      <c r="S440" s="13"/>
      <c r="T440" s="2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</row>
    <row r="441" spans="1:37" ht="12.75" x14ac:dyDescent="0.2">
      <c r="A441" s="18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29"/>
      <c r="N441" s="13"/>
      <c r="O441" s="13"/>
      <c r="P441" s="13"/>
      <c r="Q441" s="13"/>
      <c r="R441" s="13"/>
      <c r="S441" s="13"/>
      <c r="T441" s="2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</row>
    <row r="442" spans="1:37" ht="12.75" x14ac:dyDescent="0.2">
      <c r="A442" s="18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29"/>
      <c r="N442" s="13"/>
      <c r="O442" s="13"/>
      <c r="P442" s="13"/>
      <c r="Q442" s="13"/>
      <c r="R442" s="13"/>
      <c r="S442" s="13"/>
      <c r="T442" s="2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</row>
    <row r="443" spans="1:37" ht="12.75" x14ac:dyDescent="0.2">
      <c r="A443" s="18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29"/>
      <c r="N443" s="13"/>
      <c r="O443" s="13"/>
      <c r="P443" s="13"/>
      <c r="Q443" s="13"/>
      <c r="R443" s="13"/>
      <c r="S443" s="13"/>
      <c r="T443" s="2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</row>
    <row r="444" spans="1:37" ht="12.75" x14ac:dyDescent="0.2">
      <c r="A444" s="18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29"/>
      <c r="N444" s="13"/>
      <c r="O444" s="13"/>
      <c r="P444" s="13"/>
      <c r="Q444" s="13"/>
      <c r="R444" s="13"/>
      <c r="S444" s="13"/>
      <c r="T444" s="2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</row>
    <row r="445" spans="1:37" ht="12.75" x14ac:dyDescent="0.2">
      <c r="A445" s="18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29"/>
      <c r="N445" s="13"/>
      <c r="O445" s="13"/>
      <c r="P445" s="13"/>
      <c r="Q445" s="13"/>
      <c r="R445" s="13"/>
      <c r="S445" s="13"/>
      <c r="T445" s="2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</row>
    <row r="446" spans="1:37" ht="12.75" x14ac:dyDescent="0.2">
      <c r="A446" s="18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29"/>
      <c r="N446" s="13"/>
      <c r="O446" s="13"/>
      <c r="P446" s="13"/>
      <c r="Q446" s="13"/>
      <c r="R446" s="13"/>
      <c r="S446" s="13"/>
      <c r="T446" s="2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</row>
    <row r="447" spans="1:37" ht="12.75" x14ac:dyDescent="0.2">
      <c r="A447" s="18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29"/>
      <c r="N447" s="13"/>
      <c r="O447" s="13"/>
      <c r="P447" s="13"/>
      <c r="Q447" s="13"/>
      <c r="R447" s="13"/>
      <c r="S447" s="13"/>
      <c r="T447" s="2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</row>
    <row r="448" spans="1:37" ht="12.75" x14ac:dyDescent="0.2">
      <c r="A448" s="18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29"/>
      <c r="N448" s="13"/>
      <c r="O448" s="13"/>
      <c r="P448" s="13"/>
      <c r="Q448" s="13"/>
      <c r="R448" s="13"/>
      <c r="S448" s="13"/>
      <c r="T448" s="2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</row>
    <row r="449" spans="1:37" ht="12.75" x14ac:dyDescent="0.2">
      <c r="A449" s="18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29"/>
      <c r="N449" s="13"/>
      <c r="O449" s="13"/>
      <c r="P449" s="13"/>
      <c r="Q449" s="13"/>
      <c r="R449" s="13"/>
      <c r="S449" s="13"/>
      <c r="T449" s="2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</row>
    <row r="450" spans="1:37" ht="12.75" x14ac:dyDescent="0.2">
      <c r="A450" s="18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29"/>
      <c r="N450" s="13"/>
      <c r="O450" s="13"/>
      <c r="P450" s="13"/>
      <c r="Q450" s="13"/>
      <c r="R450" s="13"/>
      <c r="S450" s="13"/>
      <c r="T450" s="2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</row>
    <row r="451" spans="1:37" ht="12.75" x14ac:dyDescent="0.2">
      <c r="A451" s="18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29"/>
      <c r="N451" s="13"/>
      <c r="O451" s="13"/>
      <c r="P451" s="13"/>
      <c r="Q451" s="13"/>
      <c r="R451" s="13"/>
      <c r="S451" s="13"/>
      <c r="T451" s="2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</row>
    <row r="452" spans="1:37" ht="12.75" x14ac:dyDescent="0.2">
      <c r="A452" s="18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29"/>
      <c r="N452" s="13"/>
      <c r="O452" s="13"/>
      <c r="P452" s="13"/>
      <c r="Q452" s="13"/>
      <c r="R452" s="13"/>
      <c r="S452" s="13"/>
      <c r="T452" s="2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</row>
    <row r="453" spans="1:37" ht="12.75" x14ac:dyDescent="0.2">
      <c r="A453" s="18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29"/>
      <c r="N453" s="13"/>
      <c r="O453" s="13"/>
      <c r="P453" s="13"/>
      <c r="Q453" s="13"/>
      <c r="R453" s="13"/>
      <c r="S453" s="13"/>
      <c r="T453" s="2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</row>
    <row r="454" spans="1:37" ht="12.75" x14ac:dyDescent="0.2">
      <c r="A454" s="18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29"/>
      <c r="N454" s="13"/>
      <c r="O454" s="13"/>
      <c r="P454" s="13"/>
      <c r="Q454" s="13"/>
      <c r="R454" s="13"/>
      <c r="S454" s="13"/>
      <c r="T454" s="2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</row>
    <row r="455" spans="1:37" ht="12.75" x14ac:dyDescent="0.2">
      <c r="A455" s="18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29"/>
      <c r="N455" s="13"/>
      <c r="O455" s="13"/>
      <c r="P455" s="13"/>
      <c r="Q455" s="13"/>
      <c r="R455" s="13"/>
      <c r="S455" s="13"/>
      <c r="T455" s="2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</row>
    <row r="456" spans="1:37" ht="12.75" x14ac:dyDescent="0.2">
      <c r="A456" s="18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29"/>
      <c r="N456" s="13"/>
      <c r="O456" s="13"/>
      <c r="P456" s="13"/>
      <c r="Q456" s="13"/>
      <c r="R456" s="13"/>
      <c r="S456" s="13"/>
      <c r="T456" s="2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</row>
    <row r="457" spans="1:37" ht="12.75" x14ac:dyDescent="0.2">
      <c r="A457" s="18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29"/>
      <c r="N457" s="13"/>
      <c r="O457" s="13"/>
      <c r="P457" s="13"/>
      <c r="Q457" s="13"/>
      <c r="R457" s="13"/>
      <c r="S457" s="13"/>
      <c r="T457" s="2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</row>
    <row r="458" spans="1:37" ht="12.75" x14ac:dyDescent="0.2">
      <c r="A458" s="18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29"/>
      <c r="N458" s="13"/>
      <c r="O458" s="13"/>
      <c r="P458" s="13"/>
      <c r="Q458" s="13"/>
      <c r="R458" s="13"/>
      <c r="S458" s="13"/>
      <c r="T458" s="2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</row>
    <row r="459" spans="1:37" ht="12.75" x14ac:dyDescent="0.2">
      <c r="A459" s="18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29"/>
      <c r="N459" s="13"/>
      <c r="O459" s="13"/>
      <c r="P459" s="13"/>
      <c r="Q459" s="13"/>
      <c r="R459" s="13"/>
      <c r="S459" s="13"/>
      <c r="T459" s="2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</row>
    <row r="460" spans="1:37" ht="12.75" x14ac:dyDescent="0.2">
      <c r="A460" s="18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29"/>
      <c r="N460" s="13"/>
      <c r="O460" s="13"/>
      <c r="P460" s="13"/>
      <c r="Q460" s="13"/>
      <c r="R460" s="13"/>
      <c r="S460" s="13"/>
      <c r="T460" s="2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</row>
    <row r="461" spans="1:37" ht="12.75" x14ac:dyDescent="0.2">
      <c r="A461" s="18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29"/>
      <c r="N461" s="13"/>
      <c r="O461" s="13"/>
      <c r="P461" s="13"/>
      <c r="Q461" s="13"/>
      <c r="R461" s="13"/>
      <c r="S461" s="13"/>
      <c r="T461" s="2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</row>
    <row r="462" spans="1:37" ht="12.75" x14ac:dyDescent="0.2">
      <c r="A462" s="18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29"/>
      <c r="N462" s="13"/>
      <c r="O462" s="13"/>
      <c r="P462" s="13"/>
      <c r="Q462" s="13"/>
      <c r="R462" s="13"/>
      <c r="S462" s="13"/>
      <c r="T462" s="2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</row>
    <row r="463" spans="1:37" ht="12.75" x14ac:dyDescent="0.2">
      <c r="A463" s="18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29"/>
      <c r="N463" s="13"/>
      <c r="O463" s="13"/>
      <c r="P463" s="13"/>
      <c r="Q463" s="13"/>
      <c r="R463" s="13"/>
      <c r="S463" s="13"/>
      <c r="T463" s="2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</row>
    <row r="464" spans="1:37" ht="12.75" x14ac:dyDescent="0.2">
      <c r="A464" s="18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29"/>
      <c r="N464" s="13"/>
      <c r="O464" s="13"/>
      <c r="P464" s="13"/>
      <c r="Q464" s="13"/>
      <c r="R464" s="13"/>
      <c r="S464" s="13"/>
      <c r="T464" s="2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</row>
    <row r="465" spans="1:37" ht="12.75" x14ac:dyDescent="0.2">
      <c r="A465" s="18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29"/>
      <c r="N465" s="13"/>
      <c r="O465" s="13"/>
      <c r="P465" s="13"/>
      <c r="Q465" s="13"/>
      <c r="R465" s="13"/>
      <c r="S465" s="13"/>
      <c r="T465" s="2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</row>
    <row r="466" spans="1:37" ht="12.75" x14ac:dyDescent="0.2">
      <c r="A466" s="18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29"/>
      <c r="N466" s="13"/>
      <c r="O466" s="13"/>
      <c r="P466" s="13"/>
      <c r="Q466" s="13"/>
      <c r="R466" s="13"/>
      <c r="S466" s="13"/>
      <c r="T466" s="2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</row>
    <row r="467" spans="1:37" ht="12.75" x14ac:dyDescent="0.2">
      <c r="A467" s="18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29"/>
      <c r="N467" s="13"/>
      <c r="O467" s="13"/>
      <c r="P467" s="13"/>
      <c r="Q467" s="13"/>
      <c r="R467" s="13"/>
      <c r="S467" s="13"/>
      <c r="T467" s="2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</row>
    <row r="468" spans="1:37" ht="12.75" x14ac:dyDescent="0.2">
      <c r="A468" s="18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29"/>
      <c r="N468" s="13"/>
      <c r="O468" s="13"/>
      <c r="P468" s="13"/>
      <c r="Q468" s="13"/>
      <c r="R468" s="13"/>
      <c r="S468" s="13"/>
      <c r="T468" s="2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</row>
    <row r="469" spans="1:37" ht="12.75" x14ac:dyDescent="0.2">
      <c r="A469" s="18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29"/>
      <c r="N469" s="13"/>
      <c r="O469" s="13"/>
      <c r="P469" s="13"/>
      <c r="Q469" s="13"/>
      <c r="R469" s="13"/>
      <c r="S469" s="13"/>
      <c r="T469" s="2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</row>
    <row r="470" spans="1:37" ht="12.75" x14ac:dyDescent="0.2">
      <c r="A470" s="18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29"/>
      <c r="N470" s="13"/>
      <c r="O470" s="13"/>
      <c r="P470" s="13"/>
      <c r="Q470" s="13"/>
      <c r="R470" s="13"/>
      <c r="S470" s="13"/>
      <c r="T470" s="2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</row>
    <row r="471" spans="1:37" ht="12.75" x14ac:dyDescent="0.2">
      <c r="A471" s="18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29"/>
      <c r="N471" s="13"/>
      <c r="O471" s="13"/>
      <c r="P471" s="13"/>
      <c r="Q471" s="13"/>
      <c r="R471" s="13"/>
      <c r="S471" s="13"/>
      <c r="T471" s="2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</row>
    <row r="472" spans="1:37" ht="12.75" x14ac:dyDescent="0.2">
      <c r="A472" s="18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29"/>
      <c r="N472" s="13"/>
      <c r="O472" s="13"/>
      <c r="P472" s="13"/>
      <c r="Q472" s="13"/>
      <c r="R472" s="13"/>
      <c r="S472" s="13"/>
      <c r="T472" s="2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</row>
    <row r="473" spans="1:37" ht="12.75" x14ac:dyDescent="0.2">
      <c r="A473" s="18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29"/>
      <c r="N473" s="13"/>
      <c r="O473" s="13"/>
      <c r="P473" s="13"/>
      <c r="Q473" s="13"/>
      <c r="R473" s="13"/>
      <c r="S473" s="13"/>
      <c r="T473" s="2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</row>
    <row r="474" spans="1:37" ht="12.75" x14ac:dyDescent="0.2">
      <c r="A474" s="18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29"/>
      <c r="N474" s="13"/>
      <c r="O474" s="13"/>
      <c r="P474" s="13"/>
      <c r="Q474" s="13"/>
      <c r="R474" s="13"/>
      <c r="S474" s="13"/>
      <c r="T474" s="2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</row>
    <row r="475" spans="1:37" ht="12.75" x14ac:dyDescent="0.2">
      <c r="A475" s="18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29"/>
      <c r="N475" s="13"/>
      <c r="O475" s="13"/>
      <c r="P475" s="13"/>
      <c r="Q475" s="13"/>
      <c r="R475" s="13"/>
      <c r="S475" s="13"/>
      <c r="T475" s="2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</row>
    <row r="476" spans="1:37" ht="12.75" x14ac:dyDescent="0.2">
      <c r="A476" s="18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29"/>
      <c r="N476" s="13"/>
      <c r="O476" s="13"/>
      <c r="P476" s="13"/>
      <c r="Q476" s="13"/>
      <c r="R476" s="13"/>
      <c r="S476" s="13"/>
      <c r="T476" s="2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</row>
    <row r="477" spans="1:37" ht="12.75" x14ac:dyDescent="0.2">
      <c r="A477" s="18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29"/>
      <c r="N477" s="13"/>
      <c r="O477" s="13"/>
      <c r="P477" s="13"/>
      <c r="Q477" s="13"/>
      <c r="R477" s="13"/>
      <c r="S477" s="13"/>
      <c r="T477" s="2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</row>
    <row r="478" spans="1:37" ht="12.75" x14ac:dyDescent="0.2">
      <c r="A478" s="18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29"/>
      <c r="N478" s="13"/>
      <c r="O478" s="13"/>
      <c r="P478" s="13"/>
      <c r="Q478" s="13"/>
      <c r="R478" s="13"/>
      <c r="S478" s="13"/>
      <c r="T478" s="2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</row>
    <row r="479" spans="1:37" ht="12.75" x14ac:dyDescent="0.2">
      <c r="A479" s="18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29"/>
      <c r="N479" s="13"/>
      <c r="O479" s="13"/>
      <c r="P479" s="13"/>
      <c r="Q479" s="13"/>
      <c r="R479" s="13"/>
      <c r="S479" s="13"/>
      <c r="T479" s="2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</row>
    <row r="480" spans="1:37" ht="12.75" x14ac:dyDescent="0.2">
      <c r="A480" s="18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29"/>
      <c r="N480" s="13"/>
      <c r="O480" s="13"/>
      <c r="P480" s="13"/>
      <c r="Q480" s="13"/>
      <c r="R480" s="13"/>
      <c r="S480" s="13"/>
      <c r="T480" s="2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</row>
    <row r="481" spans="1:37" ht="12.75" x14ac:dyDescent="0.2">
      <c r="A481" s="18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29"/>
      <c r="N481" s="13"/>
      <c r="O481" s="13"/>
      <c r="P481" s="13"/>
      <c r="Q481" s="13"/>
      <c r="R481" s="13"/>
      <c r="S481" s="13"/>
      <c r="T481" s="2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</row>
    <row r="482" spans="1:37" ht="12.75" x14ac:dyDescent="0.2">
      <c r="A482" s="18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29"/>
      <c r="N482" s="13"/>
      <c r="O482" s="13"/>
      <c r="P482" s="13"/>
      <c r="Q482" s="13"/>
      <c r="R482" s="13"/>
      <c r="S482" s="13"/>
      <c r="T482" s="2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</row>
    <row r="483" spans="1:37" ht="12.75" x14ac:dyDescent="0.2">
      <c r="A483" s="18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29"/>
      <c r="N483" s="13"/>
      <c r="O483" s="13"/>
      <c r="P483" s="13"/>
      <c r="Q483" s="13"/>
      <c r="R483" s="13"/>
      <c r="S483" s="13"/>
      <c r="T483" s="2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</row>
    <row r="484" spans="1:37" ht="12.75" x14ac:dyDescent="0.2">
      <c r="A484" s="18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29"/>
      <c r="N484" s="13"/>
      <c r="O484" s="13"/>
      <c r="P484" s="13"/>
      <c r="Q484" s="13"/>
      <c r="R484" s="13"/>
      <c r="S484" s="13"/>
      <c r="T484" s="2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</row>
    <row r="485" spans="1:37" ht="12.75" x14ac:dyDescent="0.2">
      <c r="A485" s="18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29"/>
      <c r="N485" s="13"/>
      <c r="O485" s="13"/>
      <c r="P485" s="13"/>
      <c r="Q485" s="13"/>
      <c r="R485" s="13"/>
      <c r="S485" s="13"/>
      <c r="T485" s="2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</row>
    <row r="486" spans="1:37" ht="12.75" x14ac:dyDescent="0.2">
      <c r="A486" s="18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29"/>
      <c r="N486" s="13"/>
      <c r="O486" s="13"/>
      <c r="P486" s="13"/>
      <c r="Q486" s="13"/>
      <c r="R486" s="13"/>
      <c r="S486" s="13"/>
      <c r="T486" s="2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</row>
    <row r="487" spans="1:37" ht="12.75" x14ac:dyDescent="0.2">
      <c r="A487" s="18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29"/>
      <c r="N487" s="13"/>
      <c r="O487" s="13"/>
      <c r="P487" s="13"/>
      <c r="Q487" s="13"/>
      <c r="R487" s="13"/>
      <c r="S487" s="13"/>
      <c r="T487" s="2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</row>
    <row r="488" spans="1:37" ht="12.75" x14ac:dyDescent="0.2">
      <c r="A488" s="18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29"/>
      <c r="N488" s="13"/>
      <c r="O488" s="13"/>
      <c r="P488" s="13"/>
      <c r="Q488" s="13"/>
      <c r="R488" s="13"/>
      <c r="S488" s="13"/>
      <c r="T488" s="2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</row>
    <row r="489" spans="1:37" ht="12.75" x14ac:dyDescent="0.2">
      <c r="A489" s="18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29"/>
      <c r="N489" s="13"/>
      <c r="O489" s="13"/>
      <c r="P489" s="13"/>
      <c r="Q489" s="13"/>
      <c r="R489" s="13"/>
      <c r="S489" s="13"/>
      <c r="T489" s="2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</row>
    <row r="490" spans="1:37" ht="12.75" x14ac:dyDescent="0.2">
      <c r="A490" s="18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29"/>
      <c r="N490" s="13"/>
      <c r="O490" s="13"/>
      <c r="P490" s="13"/>
      <c r="Q490" s="13"/>
      <c r="R490" s="13"/>
      <c r="S490" s="13"/>
      <c r="T490" s="2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</row>
    <row r="491" spans="1:37" ht="12.75" x14ac:dyDescent="0.2">
      <c r="A491" s="18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29"/>
      <c r="N491" s="13"/>
      <c r="O491" s="13"/>
      <c r="P491" s="13"/>
      <c r="Q491" s="13"/>
      <c r="R491" s="13"/>
      <c r="S491" s="13"/>
      <c r="T491" s="29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</row>
    <row r="492" spans="1:37" ht="12.75" x14ac:dyDescent="0.2">
      <c r="A492" s="18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29"/>
      <c r="N492" s="13"/>
      <c r="O492" s="13"/>
      <c r="P492" s="13"/>
      <c r="Q492" s="13"/>
      <c r="R492" s="13"/>
      <c r="S492" s="13"/>
      <c r="T492" s="2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</row>
    <row r="493" spans="1:37" ht="12.75" x14ac:dyDescent="0.2">
      <c r="A493" s="18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29"/>
      <c r="N493" s="13"/>
      <c r="O493" s="13"/>
      <c r="P493" s="13"/>
      <c r="Q493" s="13"/>
      <c r="R493" s="13"/>
      <c r="S493" s="13"/>
      <c r="T493" s="2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</row>
    <row r="494" spans="1:37" ht="12.75" x14ac:dyDescent="0.2">
      <c r="A494" s="18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29"/>
      <c r="N494" s="13"/>
      <c r="O494" s="13"/>
      <c r="P494" s="13"/>
      <c r="Q494" s="13"/>
      <c r="R494" s="13"/>
      <c r="S494" s="13"/>
      <c r="T494" s="2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</row>
    <row r="495" spans="1:37" ht="12.75" x14ac:dyDescent="0.2">
      <c r="A495" s="18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29"/>
      <c r="N495" s="13"/>
      <c r="O495" s="13"/>
      <c r="P495" s="13"/>
      <c r="Q495" s="13"/>
      <c r="R495" s="13"/>
      <c r="S495" s="13"/>
      <c r="T495" s="2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</row>
    <row r="496" spans="1:37" ht="12.75" x14ac:dyDescent="0.2">
      <c r="A496" s="18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29"/>
      <c r="N496" s="13"/>
      <c r="O496" s="13"/>
      <c r="P496" s="13"/>
      <c r="Q496" s="13"/>
      <c r="R496" s="13"/>
      <c r="S496" s="13"/>
      <c r="T496" s="2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</row>
    <row r="497" spans="1:37" ht="12.75" x14ac:dyDescent="0.2">
      <c r="A497" s="18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29"/>
      <c r="N497" s="13"/>
      <c r="O497" s="13"/>
      <c r="P497" s="13"/>
      <c r="Q497" s="13"/>
      <c r="R497" s="13"/>
      <c r="S497" s="13"/>
      <c r="T497" s="2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</row>
    <row r="498" spans="1:37" ht="12.75" x14ac:dyDescent="0.2">
      <c r="A498" s="18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29"/>
      <c r="N498" s="13"/>
      <c r="O498" s="13"/>
      <c r="P498" s="13"/>
      <c r="Q498" s="13"/>
      <c r="R498" s="13"/>
      <c r="S498" s="13"/>
      <c r="T498" s="2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</row>
    <row r="499" spans="1:37" ht="12.75" x14ac:dyDescent="0.2">
      <c r="A499" s="18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29"/>
      <c r="N499" s="13"/>
      <c r="O499" s="13"/>
      <c r="P499" s="13"/>
      <c r="Q499" s="13"/>
      <c r="R499" s="13"/>
      <c r="S499" s="13"/>
      <c r="T499" s="2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</row>
    <row r="500" spans="1:37" ht="12.75" x14ac:dyDescent="0.2">
      <c r="A500" s="18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29"/>
      <c r="N500" s="13"/>
      <c r="O500" s="13"/>
      <c r="P500" s="13"/>
      <c r="Q500" s="13"/>
      <c r="R500" s="13"/>
      <c r="S500" s="13"/>
      <c r="T500" s="2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</row>
    <row r="501" spans="1:37" ht="12.75" x14ac:dyDescent="0.2">
      <c r="A501" s="18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29"/>
      <c r="N501" s="13"/>
      <c r="O501" s="13"/>
      <c r="P501" s="13"/>
      <c r="Q501" s="13"/>
      <c r="R501" s="13"/>
      <c r="S501" s="13"/>
      <c r="T501" s="2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</row>
    <row r="502" spans="1:37" ht="12.75" x14ac:dyDescent="0.2">
      <c r="A502" s="18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29"/>
      <c r="N502" s="13"/>
      <c r="O502" s="13"/>
      <c r="P502" s="13"/>
      <c r="Q502" s="13"/>
      <c r="R502" s="13"/>
      <c r="S502" s="13"/>
      <c r="T502" s="2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</row>
    <row r="503" spans="1:37" ht="12.75" x14ac:dyDescent="0.2">
      <c r="A503" s="18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29"/>
      <c r="N503" s="13"/>
      <c r="O503" s="13"/>
      <c r="P503" s="13"/>
      <c r="Q503" s="13"/>
      <c r="R503" s="13"/>
      <c r="S503" s="13"/>
      <c r="T503" s="2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</row>
    <row r="504" spans="1:37" ht="12.75" x14ac:dyDescent="0.2">
      <c r="A504" s="18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29"/>
      <c r="N504" s="13"/>
      <c r="O504" s="13"/>
      <c r="P504" s="13"/>
      <c r="Q504" s="13"/>
      <c r="R504" s="13"/>
      <c r="S504" s="13"/>
      <c r="T504" s="2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</row>
    <row r="505" spans="1:37" ht="12.75" x14ac:dyDescent="0.2">
      <c r="A505" s="18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29"/>
      <c r="N505" s="13"/>
      <c r="O505" s="13"/>
      <c r="P505" s="13"/>
      <c r="Q505" s="13"/>
      <c r="R505" s="13"/>
      <c r="S505" s="13"/>
      <c r="T505" s="2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</row>
    <row r="506" spans="1:37" ht="12.75" x14ac:dyDescent="0.2">
      <c r="A506" s="18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29"/>
      <c r="N506" s="13"/>
      <c r="O506" s="13"/>
      <c r="P506" s="13"/>
      <c r="Q506" s="13"/>
      <c r="R506" s="13"/>
      <c r="S506" s="13"/>
      <c r="T506" s="2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</row>
    <row r="507" spans="1:37" ht="12.75" x14ac:dyDescent="0.2">
      <c r="A507" s="18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29"/>
      <c r="N507" s="13"/>
      <c r="O507" s="13"/>
      <c r="P507" s="13"/>
      <c r="Q507" s="13"/>
      <c r="R507" s="13"/>
      <c r="S507" s="13"/>
      <c r="T507" s="2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</row>
    <row r="508" spans="1:37" ht="12.75" x14ac:dyDescent="0.2">
      <c r="A508" s="18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29"/>
      <c r="N508" s="13"/>
      <c r="O508" s="13"/>
      <c r="P508" s="13"/>
      <c r="Q508" s="13"/>
      <c r="R508" s="13"/>
      <c r="S508" s="13"/>
      <c r="T508" s="2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</row>
    <row r="509" spans="1:37" ht="12.75" x14ac:dyDescent="0.2">
      <c r="A509" s="18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29"/>
      <c r="N509" s="13"/>
      <c r="O509" s="13"/>
      <c r="P509" s="13"/>
      <c r="Q509" s="13"/>
      <c r="R509" s="13"/>
      <c r="S509" s="13"/>
      <c r="T509" s="2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</row>
    <row r="510" spans="1:37" ht="12.75" x14ac:dyDescent="0.2">
      <c r="A510" s="18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29"/>
      <c r="N510" s="13"/>
      <c r="O510" s="13"/>
      <c r="P510" s="13"/>
      <c r="Q510" s="13"/>
      <c r="R510" s="13"/>
      <c r="S510" s="13"/>
      <c r="T510" s="2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</row>
    <row r="511" spans="1:37" ht="12.75" x14ac:dyDescent="0.2">
      <c r="A511" s="18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29"/>
      <c r="N511" s="13"/>
      <c r="O511" s="13"/>
      <c r="P511" s="13"/>
      <c r="Q511" s="13"/>
      <c r="R511" s="13"/>
      <c r="S511" s="13"/>
      <c r="T511" s="2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</row>
    <row r="512" spans="1:37" ht="12.75" x14ac:dyDescent="0.2">
      <c r="A512" s="18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29"/>
      <c r="N512" s="13"/>
      <c r="O512" s="13"/>
      <c r="P512" s="13"/>
      <c r="Q512" s="13"/>
      <c r="R512" s="13"/>
      <c r="S512" s="13"/>
      <c r="T512" s="29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</row>
    <row r="513" spans="1:37" ht="12.75" x14ac:dyDescent="0.2">
      <c r="A513" s="18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29"/>
      <c r="N513" s="13"/>
      <c r="O513" s="13"/>
      <c r="P513" s="13"/>
      <c r="Q513" s="13"/>
      <c r="R513" s="13"/>
      <c r="S513" s="13"/>
      <c r="T513" s="2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</row>
    <row r="514" spans="1:37" ht="12.75" x14ac:dyDescent="0.2">
      <c r="A514" s="18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29"/>
      <c r="N514" s="13"/>
      <c r="O514" s="13"/>
      <c r="P514" s="13"/>
      <c r="Q514" s="13"/>
      <c r="R514" s="13"/>
      <c r="S514" s="13"/>
      <c r="T514" s="2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</row>
    <row r="515" spans="1:37" ht="12.75" x14ac:dyDescent="0.2">
      <c r="A515" s="18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29"/>
      <c r="N515" s="13"/>
      <c r="O515" s="13"/>
      <c r="P515" s="13"/>
      <c r="Q515" s="13"/>
      <c r="R515" s="13"/>
      <c r="S515" s="13"/>
      <c r="T515" s="2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</row>
    <row r="516" spans="1:37" ht="12.75" x14ac:dyDescent="0.2">
      <c r="A516" s="18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29"/>
      <c r="N516" s="13"/>
      <c r="O516" s="13"/>
      <c r="P516" s="13"/>
      <c r="Q516" s="13"/>
      <c r="R516" s="13"/>
      <c r="S516" s="13"/>
      <c r="T516" s="2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</row>
    <row r="517" spans="1:37" ht="12.75" x14ac:dyDescent="0.2">
      <c r="A517" s="18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29"/>
      <c r="N517" s="13"/>
      <c r="O517" s="13"/>
      <c r="P517" s="13"/>
      <c r="Q517" s="13"/>
      <c r="R517" s="13"/>
      <c r="S517" s="13"/>
      <c r="T517" s="2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</row>
    <row r="518" spans="1:37" ht="12.75" x14ac:dyDescent="0.2">
      <c r="A518" s="18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29"/>
      <c r="N518" s="13"/>
      <c r="O518" s="13"/>
      <c r="P518" s="13"/>
      <c r="Q518" s="13"/>
      <c r="R518" s="13"/>
      <c r="S518" s="13"/>
      <c r="T518" s="2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</row>
    <row r="519" spans="1:37" ht="12.75" x14ac:dyDescent="0.2">
      <c r="A519" s="18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29"/>
      <c r="N519" s="13"/>
      <c r="O519" s="13"/>
      <c r="P519" s="13"/>
      <c r="Q519" s="13"/>
      <c r="R519" s="13"/>
      <c r="S519" s="13"/>
      <c r="T519" s="2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</row>
    <row r="520" spans="1:37" ht="12.75" x14ac:dyDescent="0.2">
      <c r="A520" s="18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29"/>
      <c r="N520" s="13"/>
      <c r="O520" s="13"/>
      <c r="P520" s="13"/>
      <c r="Q520" s="13"/>
      <c r="R520" s="13"/>
      <c r="S520" s="13"/>
      <c r="T520" s="2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</row>
    <row r="521" spans="1:37" ht="12.75" x14ac:dyDescent="0.2">
      <c r="A521" s="18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29"/>
      <c r="N521" s="13"/>
      <c r="O521" s="13"/>
      <c r="P521" s="13"/>
      <c r="Q521" s="13"/>
      <c r="R521" s="13"/>
      <c r="S521" s="13"/>
      <c r="T521" s="2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</row>
    <row r="522" spans="1:37" ht="12.75" x14ac:dyDescent="0.2">
      <c r="A522" s="18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29"/>
      <c r="N522" s="13"/>
      <c r="O522" s="13"/>
      <c r="P522" s="13"/>
      <c r="Q522" s="13"/>
      <c r="R522" s="13"/>
      <c r="S522" s="13"/>
      <c r="T522" s="2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</row>
    <row r="523" spans="1:37" ht="12.75" x14ac:dyDescent="0.2">
      <c r="A523" s="18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29"/>
      <c r="N523" s="13"/>
      <c r="O523" s="13"/>
      <c r="P523" s="13"/>
      <c r="Q523" s="13"/>
      <c r="R523" s="13"/>
      <c r="S523" s="13"/>
      <c r="T523" s="2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</row>
    <row r="524" spans="1:37" ht="12.75" x14ac:dyDescent="0.2">
      <c r="A524" s="18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29"/>
      <c r="N524" s="13"/>
      <c r="O524" s="13"/>
      <c r="P524" s="13"/>
      <c r="Q524" s="13"/>
      <c r="R524" s="13"/>
      <c r="S524" s="13"/>
      <c r="T524" s="2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</row>
    <row r="525" spans="1:37" ht="12.75" x14ac:dyDescent="0.2">
      <c r="A525" s="18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29"/>
      <c r="N525" s="13"/>
      <c r="O525" s="13"/>
      <c r="P525" s="13"/>
      <c r="Q525" s="13"/>
      <c r="R525" s="13"/>
      <c r="S525" s="13"/>
      <c r="T525" s="2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</row>
    <row r="526" spans="1:37" ht="12.75" x14ac:dyDescent="0.2">
      <c r="A526" s="18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29"/>
      <c r="N526" s="13"/>
      <c r="O526" s="13"/>
      <c r="P526" s="13"/>
      <c r="Q526" s="13"/>
      <c r="R526" s="13"/>
      <c r="S526" s="13"/>
      <c r="T526" s="2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</row>
    <row r="527" spans="1:37" ht="12.75" x14ac:dyDescent="0.2">
      <c r="A527" s="18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29"/>
      <c r="N527" s="13"/>
      <c r="O527" s="13"/>
      <c r="P527" s="13"/>
      <c r="Q527" s="13"/>
      <c r="R527" s="13"/>
      <c r="S527" s="13"/>
      <c r="T527" s="2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</row>
    <row r="528" spans="1:37" ht="12.75" x14ac:dyDescent="0.2">
      <c r="A528" s="18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29"/>
      <c r="N528" s="13"/>
      <c r="O528" s="13"/>
      <c r="P528" s="13"/>
      <c r="Q528" s="13"/>
      <c r="R528" s="13"/>
      <c r="S528" s="13"/>
      <c r="T528" s="2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</row>
    <row r="529" spans="1:37" ht="12.75" x14ac:dyDescent="0.2">
      <c r="A529" s="18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29"/>
      <c r="N529" s="13"/>
      <c r="O529" s="13"/>
      <c r="P529" s="13"/>
      <c r="Q529" s="13"/>
      <c r="R529" s="13"/>
      <c r="S529" s="13"/>
      <c r="T529" s="2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</row>
    <row r="530" spans="1:37" ht="12.75" x14ac:dyDescent="0.2">
      <c r="A530" s="18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29"/>
      <c r="N530" s="13"/>
      <c r="O530" s="13"/>
      <c r="P530" s="13"/>
      <c r="Q530" s="13"/>
      <c r="R530" s="13"/>
      <c r="S530" s="13"/>
      <c r="T530" s="2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</row>
    <row r="531" spans="1:37" ht="12.75" x14ac:dyDescent="0.2">
      <c r="A531" s="18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29"/>
      <c r="N531" s="13"/>
      <c r="O531" s="13"/>
      <c r="P531" s="13"/>
      <c r="Q531" s="13"/>
      <c r="R531" s="13"/>
      <c r="S531" s="13"/>
      <c r="T531" s="2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</row>
    <row r="532" spans="1:37" ht="12.75" x14ac:dyDescent="0.2">
      <c r="A532" s="18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29"/>
      <c r="N532" s="13"/>
      <c r="O532" s="13"/>
      <c r="P532" s="13"/>
      <c r="Q532" s="13"/>
      <c r="R532" s="13"/>
      <c r="S532" s="13"/>
      <c r="T532" s="2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</row>
    <row r="533" spans="1:37" ht="12.75" x14ac:dyDescent="0.2">
      <c r="A533" s="18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29"/>
      <c r="N533" s="13"/>
      <c r="O533" s="13"/>
      <c r="P533" s="13"/>
      <c r="Q533" s="13"/>
      <c r="R533" s="13"/>
      <c r="S533" s="13"/>
      <c r="T533" s="2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</row>
    <row r="534" spans="1:37" ht="12.75" x14ac:dyDescent="0.2">
      <c r="A534" s="18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29"/>
      <c r="N534" s="13"/>
      <c r="O534" s="13"/>
      <c r="P534" s="13"/>
      <c r="Q534" s="13"/>
      <c r="R534" s="13"/>
      <c r="S534" s="13"/>
      <c r="T534" s="2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</row>
    <row r="535" spans="1:37" ht="12.75" x14ac:dyDescent="0.2">
      <c r="A535" s="18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29"/>
      <c r="N535" s="13"/>
      <c r="O535" s="13"/>
      <c r="P535" s="13"/>
      <c r="Q535" s="13"/>
      <c r="R535" s="13"/>
      <c r="S535" s="13"/>
      <c r="T535" s="2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</row>
    <row r="536" spans="1:37" ht="12.75" x14ac:dyDescent="0.2">
      <c r="A536" s="18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29"/>
      <c r="N536" s="13"/>
      <c r="O536" s="13"/>
      <c r="P536" s="13"/>
      <c r="Q536" s="13"/>
      <c r="R536" s="13"/>
      <c r="S536" s="13"/>
      <c r="T536" s="2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</row>
    <row r="537" spans="1:37" ht="12.75" x14ac:dyDescent="0.2">
      <c r="A537" s="18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29"/>
      <c r="N537" s="13"/>
      <c r="O537" s="13"/>
      <c r="P537" s="13"/>
      <c r="Q537" s="13"/>
      <c r="R537" s="13"/>
      <c r="S537" s="13"/>
      <c r="T537" s="2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</row>
    <row r="538" spans="1:37" ht="12.75" x14ac:dyDescent="0.2">
      <c r="A538" s="18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29"/>
      <c r="N538" s="13"/>
      <c r="O538" s="13"/>
      <c r="P538" s="13"/>
      <c r="Q538" s="13"/>
      <c r="R538" s="13"/>
      <c r="S538" s="13"/>
      <c r="T538" s="2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</row>
    <row r="539" spans="1:37" ht="12.75" x14ac:dyDescent="0.2">
      <c r="A539" s="18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29"/>
      <c r="N539" s="13"/>
      <c r="O539" s="13"/>
      <c r="P539" s="13"/>
      <c r="Q539" s="13"/>
      <c r="R539" s="13"/>
      <c r="S539" s="13"/>
      <c r="T539" s="2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</row>
    <row r="540" spans="1:37" ht="12.75" x14ac:dyDescent="0.2">
      <c r="A540" s="18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29"/>
      <c r="N540" s="13"/>
      <c r="O540" s="13"/>
      <c r="P540" s="13"/>
      <c r="Q540" s="13"/>
      <c r="R540" s="13"/>
      <c r="S540" s="13"/>
      <c r="T540" s="2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</row>
    <row r="541" spans="1:37" ht="12.75" x14ac:dyDescent="0.2">
      <c r="A541" s="18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29"/>
      <c r="N541" s="13"/>
      <c r="O541" s="13"/>
      <c r="P541" s="13"/>
      <c r="Q541" s="13"/>
      <c r="R541" s="13"/>
      <c r="S541" s="13"/>
      <c r="T541" s="2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</row>
    <row r="542" spans="1:37" ht="12.75" x14ac:dyDescent="0.2">
      <c r="A542" s="18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29"/>
      <c r="N542" s="13"/>
      <c r="O542" s="13"/>
      <c r="P542" s="13"/>
      <c r="Q542" s="13"/>
      <c r="R542" s="13"/>
      <c r="S542" s="13"/>
      <c r="T542" s="2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</row>
    <row r="543" spans="1:37" ht="12.75" x14ac:dyDescent="0.2">
      <c r="A543" s="18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29"/>
      <c r="N543" s="13"/>
      <c r="O543" s="13"/>
      <c r="P543" s="13"/>
      <c r="Q543" s="13"/>
      <c r="R543" s="13"/>
      <c r="S543" s="13"/>
      <c r="T543" s="2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</row>
    <row r="544" spans="1:37" ht="12.75" x14ac:dyDescent="0.2">
      <c r="A544" s="18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29"/>
      <c r="N544" s="13"/>
      <c r="O544" s="13"/>
      <c r="P544" s="13"/>
      <c r="Q544" s="13"/>
      <c r="R544" s="13"/>
      <c r="S544" s="13"/>
      <c r="T544" s="2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</row>
    <row r="545" spans="1:37" ht="12.75" x14ac:dyDescent="0.2">
      <c r="A545" s="18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29"/>
      <c r="N545" s="13"/>
      <c r="O545" s="13"/>
      <c r="P545" s="13"/>
      <c r="Q545" s="13"/>
      <c r="R545" s="13"/>
      <c r="S545" s="13"/>
      <c r="T545" s="2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</row>
    <row r="546" spans="1:37" ht="12.75" x14ac:dyDescent="0.2">
      <c r="A546" s="18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29"/>
      <c r="N546" s="13"/>
      <c r="O546" s="13"/>
      <c r="P546" s="13"/>
      <c r="Q546" s="13"/>
      <c r="R546" s="13"/>
      <c r="S546" s="13"/>
      <c r="T546" s="2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</row>
    <row r="547" spans="1:37" ht="12.75" x14ac:dyDescent="0.2">
      <c r="A547" s="18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29"/>
      <c r="N547" s="13"/>
      <c r="O547" s="13"/>
      <c r="P547" s="13"/>
      <c r="Q547" s="13"/>
      <c r="R547" s="13"/>
      <c r="S547" s="13"/>
      <c r="T547" s="2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</row>
    <row r="548" spans="1:37" ht="12.75" x14ac:dyDescent="0.2">
      <c r="A548" s="18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29"/>
      <c r="N548" s="13"/>
      <c r="O548" s="13"/>
      <c r="P548" s="13"/>
      <c r="Q548" s="13"/>
      <c r="R548" s="13"/>
      <c r="S548" s="13"/>
      <c r="T548" s="2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</row>
    <row r="549" spans="1:37" ht="12.75" x14ac:dyDescent="0.2">
      <c r="A549" s="18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29"/>
      <c r="N549" s="13"/>
      <c r="O549" s="13"/>
      <c r="P549" s="13"/>
      <c r="Q549" s="13"/>
      <c r="R549" s="13"/>
      <c r="S549" s="13"/>
      <c r="T549" s="2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</row>
    <row r="550" spans="1:37" ht="12.75" x14ac:dyDescent="0.2">
      <c r="A550" s="18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29"/>
      <c r="N550" s="13"/>
      <c r="O550" s="13"/>
      <c r="P550" s="13"/>
      <c r="Q550" s="13"/>
      <c r="R550" s="13"/>
      <c r="S550" s="13"/>
      <c r="T550" s="2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</row>
    <row r="551" spans="1:37" ht="12.75" x14ac:dyDescent="0.2">
      <c r="A551" s="18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29"/>
      <c r="N551" s="13"/>
      <c r="O551" s="13"/>
      <c r="P551" s="13"/>
      <c r="Q551" s="13"/>
      <c r="R551" s="13"/>
      <c r="S551" s="13"/>
      <c r="T551" s="2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</row>
    <row r="552" spans="1:37" ht="12.75" x14ac:dyDescent="0.2">
      <c r="A552" s="18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29"/>
      <c r="N552" s="13"/>
      <c r="O552" s="13"/>
      <c r="P552" s="13"/>
      <c r="Q552" s="13"/>
      <c r="R552" s="13"/>
      <c r="S552" s="13"/>
      <c r="T552" s="2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</row>
    <row r="553" spans="1:37" ht="12.75" x14ac:dyDescent="0.2">
      <c r="A553" s="18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29"/>
      <c r="N553" s="13"/>
      <c r="O553" s="13"/>
      <c r="P553" s="13"/>
      <c r="Q553" s="13"/>
      <c r="R553" s="13"/>
      <c r="S553" s="13"/>
      <c r="T553" s="29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</row>
    <row r="554" spans="1:37" ht="12.75" x14ac:dyDescent="0.2">
      <c r="A554" s="18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29"/>
      <c r="N554" s="13"/>
      <c r="O554" s="13"/>
      <c r="P554" s="13"/>
      <c r="Q554" s="13"/>
      <c r="R554" s="13"/>
      <c r="S554" s="13"/>
      <c r="T554" s="2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</row>
    <row r="555" spans="1:37" ht="12.75" x14ac:dyDescent="0.2">
      <c r="A555" s="18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29"/>
      <c r="N555" s="13"/>
      <c r="O555" s="13"/>
      <c r="P555" s="13"/>
      <c r="Q555" s="13"/>
      <c r="R555" s="13"/>
      <c r="S555" s="13"/>
      <c r="T555" s="2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</row>
    <row r="556" spans="1:37" ht="12.75" x14ac:dyDescent="0.2">
      <c r="A556" s="18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29"/>
      <c r="N556" s="13"/>
      <c r="O556" s="13"/>
      <c r="P556" s="13"/>
      <c r="Q556" s="13"/>
      <c r="R556" s="13"/>
      <c r="S556" s="13"/>
      <c r="T556" s="2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</row>
    <row r="557" spans="1:37" ht="12.75" x14ac:dyDescent="0.2">
      <c r="A557" s="18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29"/>
      <c r="N557" s="13"/>
      <c r="O557" s="13"/>
      <c r="P557" s="13"/>
      <c r="Q557" s="13"/>
      <c r="R557" s="13"/>
      <c r="S557" s="13"/>
      <c r="T557" s="2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</row>
    <row r="558" spans="1:37" ht="12.75" x14ac:dyDescent="0.2">
      <c r="A558" s="18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29"/>
      <c r="N558" s="13"/>
      <c r="O558" s="13"/>
      <c r="P558" s="13"/>
      <c r="Q558" s="13"/>
      <c r="R558" s="13"/>
      <c r="S558" s="13"/>
      <c r="T558" s="2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</row>
    <row r="559" spans="1:37" ht="12.75" x14ac:dyDescent="0.2">
      <c r="A559" s="18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29"/>
      <c r="N559" s="13"/>
      <c r="O559" s="13"/>
      <c r="P559" s="13"/>
      <c r="Q559" s="13"/>
      <c r="R559" s="13"/>
      <c r="S559" s="13"/>
      <c r="T559" s="2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</row>
    <row r="560" spans="1:37" ht="12.75" x14ac:dyDescent="0.2">
      <c r="A560" s="18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29"/>
      <c r="N560" s="13"/>
      <c r="O560" s="13"/>
      <c r="P560" s="13"/>
      <c r="Q560" s="13"/>
      <c r="R560" s="13"/>
      <c r="S560" s="13"/>
      <c r="T560" s="29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</row>
    <row r="561" spans="1:37" ht="12.75" x14ac:dyDescent="0.2">
      <c r="A561" s="18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29"/>
      <c r="N561" s="13"/>
      <c r="O561" s="13"/>
      <c r="P561" s="13"/>
      <c r="Q561" s="13"/>
      <c r="R561" s="13"/>
      <c r="S561" s="13"/>
      <c r="T561" s="2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</row>
    <row r="562" spans="1:37" ht="12.75" x14ac:dyDescent="0.2">
      <c r="A562" s="18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29"/>
      <c r="N562" s="13"/>
      <c r="O562" s="13"/>
      <c r="P562" s="13"/>
      <c r="Q562" s="13"/>
      <c r="R562" s="13"/>
      <c r="S562" s="13"/>
      <c r="T562" s="2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</row>
    <row r="563" spans="1:37" ht="12.75" x14ac:dyDescent="0.2">
      <c r="A563" s="18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29"/>
      <c r="N563" s="13"/>
      <c r="O563" s="13"/>
      <c r="P563" s="13"/>
      <c r="Q563" s="13"/>
      <c r="R563" s="13"/>
      <c r="S563" s="13"/>
      <c r="T563" s="2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</row>
    <row r="564" spans="1:37" ht="12.75" x14ac:dyDescent="0.2">
      <c r="A564" s="18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29"/>
      <c r="N564" s="13"/>
      <c r="O564" s="13"/>
      <c r="P564" s="13"/>
      <c r="Q564" s="13"/>
      <c r="R564" s="13"/>
      <c r="S564" s="13"/>
      <c r="T564" s="2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</row>
    <row r="565" spans="1:37" ht="12.75" x14ac:dyDescent="0.2">
      <c r="A565" s="18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29"/>
      <c r="N565" s="13"/>
      <c r="O565" s="13"/>
      <c r="P565" s="13"/>
      <c r="Q565" s="13"/>
      <c r="R565" s="13"/>
      <c r="S565" s="13"/>
      <c r="T565" s="2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</row>
    <row r="566" spans="1:37" ht="12.75" x14ac:dyDescent="0.2">
      <c r="A566" s="18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29"/>
      <c r="N566" s="13"/>
      <c r="O566" s="13"/>
      <c r="P566" s="13"/>
      <c r="Q566" s="13"/>
      <c r="R566" s="13"/>
      <c r="S566" s="13"/>
      <c r="T566" s="2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</row>
    <row r="567" spans="1:37" ht="12.75" x14ac:dyDescent="0.2">
      <c r="A567" s="18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29"/>
      <c r="N567" s="13"/>
      <c r="O567" s="13"/>
      <c r="P567" s="13"/>
      <c r="Q567" s="13"/>
      <c r="R567" s="13"/>
      <c r="S567" s="13"/>
      <c r="T567" s="2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</row>
    <row r="568" spans="1:37" ht="12.75" x14ac:dyDescent="0.2">
      <c r="A568" s="18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29"/>
      <c r="N568" s="13"/>
      <c r="O568" s="13"/>
      <c r="P568" s="13"/>
      <c r="Q568" s="13"/>
      <c r="R568" s="13"/>
      <c r="S568" s="13"/>
      <c r="T568" s="2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</row>
    <row r="569" spans="1:37" ht="12.75" x14ac:dyDescent="0.2">
      <c r="A569" s="18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29"/>
      <c r="N569" s="13"/>
      <c r="O569" s="13"/>
      <c r="P569" s="13"/>
      <c r="Q569" s="13"/>
      <c r="R569" s="13"/>
      <c r="S569" s="13"/>
      <c r="T569" s="2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</row>
    <row r="570" spans="1:37" ht="12.75" x14ac:dyDescent="0.2">
      <c r="A570" s="18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29"/>
      <c r="N570" s="13"/>
      <c r="O570" s="13"/>
      <c r="P570" s="13"/>
      <c r="Q570" s="13"/>
      <c r="R570" s="13"/>
      <c r="S570" s="13"/>
      <c r="T570" s="2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</row>
    <row r="571" spans="1:37" ht="12.75" x14ac:dyDescent="0.2">
      <c r="A571" s="18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29"/>
      <c r="N571" s="13"/>
      <c r="O571" s="13"/>
      <c r="P571" s="13"/>
      <c r="Q571" s="13"/>
      <c r="R571" s="13"/>
      <c r="S571" s="13"/>
      <c r="T571" s="2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</row>
    <row r="572" spans="1:37" ht="12.75" x14ac:dyDescent="0.2">
      <c r="A572" s="18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29"/>
      <c r="N572" s="13"/>
      <c r="O572" s="13"/>
      <c r="P572" s="13"/>
      <c r="Q572" s="13"/>
      <c r="R572" s="13"/>
      <c r="S572" s="13"/>
      <c r="T572" s="2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</row>
    <row r="573" spans="1:37" ht="12.75" x14ac:dyDescent="0.2">
      <c r="A573" s="18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29"/>
      <c r="N573" s="13"/>
      <c r="O573" s="13"/>
      <c r="P573" s="13"/>
      <c r="Q573" s="13"/>
      <c r="R573" s="13"/>
      <c r="S573" s="13"/>
      <c r="T573" s="2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</row>
    <row r="574" spans="1:37" ht="12.75" x14ac:dyDescent="0.2">
      <c r="A574" s="18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29"/>
      <c r="N574" s="13"/>
      <c r="O574" s="13"/>
      <c r="P574" s="13"/>
      <c r="Q574" s="13"/>
      <c r="R574" s="13"/>
      <c r="S574" s="13"/>
      <c r="T574" s="2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</row>
    <row r="575" spans="1:37" ht="12.75" x14ac:dyDescent="0.2">
      <c r="A575" s="18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29"/>
      <c r="N575" s="13"/>
      <c r="O575" s="13"/>
      <c r="P575" s="13"/>
      <c r="Q575" s="13"/>
      <c r="R575" s="13"/>
      <c r="S575" s="13"/>
      <c r="T575" s="2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</row>
    <row r="576" spans="1:37" ht="12.75" x14ac:dyDescent="0.2">
      <c r="A576" s="18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29"/>
      <c r="N576" s="13"/>
      <c r="O576" s="13"/>
      <c r="P576" s="13"/>
      <c r="Q576" s="13"/>
      <c r="R576" s="13"/>
      <c r="S576" s="13"/>
      <c r="T576" s="2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</row>
    <row r="577" spans="1:37" ht="12.75" x14ac:dyDescent="0.2">
      <c r="A577" s="18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29"/>
      <c r="N577" s="13"/>
      <c r="O577" s="13"/>
      <c r="P577" s="13"/>
      <c r="Q577" s="13"/>
      <c r="R577" s="13"/>
      <c r="S577" s="13"/>
      <c r="T577" s="2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</row>
    <row r="578" spans="1:37" ht="12.75" x14ac:dyDescent="0.2">
      <c r="A578" s="18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29"/>
      <c r="N578" s="13"/>
      <c r="O578" s="13"/>
      <c r="P578" s="13"/>
      <c r="Q578" s="13"/>
      <c r="R578" s="13"/>
      <c r="S578" s="13"/>
      <c r="T578" s="2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</row>
    <row r="579" spans="1:37" ht="12.75" x14ac:dyDescent="0.2">
      <c r="A579" s="18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29"/>
      <c r="N579" s="13"/>
      <c r="O579" s="13"/>
      <c r="P579" s="13"/>
      <c r="Q579" s="13"/>
      <c r="R579" s="13"/>
      <c r="S579" s="13"/>
      <c r="T579" s="2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</row>
    <row r="580" spans="1:37" ht="12.75" x14ac:dyDescent="0.2">
      <c r="A580" s="18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29"/>
      <c r="N580" s="13"/>
      <c r="O580" s="13"/>
      <c r="P580" s="13"/>
      <c r="Q580" s="13"/>
      <c r="R580" s="13"/>
      <c r="S580" s="13"/>
      <c r="T580" s="29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</row>
    <row r="581" spans="1:37" ht="12.75" x14ac:dyDescent="0.2">
      <c r="A581" s="18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29"/>
      <c r="N581" s="13"/>
      <c r="O581" s="13"/>
      <c r="P581" s="13"/>
      <c r="Q581" s="13"/>
      <c r="R581" s="13"/>
      <c r="S581" s="13"/>
      <c r="T581" s="2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</row>
    <row r="582" spans="1:37" ht="12.75" x14ac:dyDescent="0.2">
      <c r="A582" s="18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29"/>
      <c r="N582" s="13"/>
      <c r="O582" s="13"/>
      <c r="P582" s="13"/>
      <c r="Q582" s="13"/>
      <c r="R582" s="13"/>
      <c r="S582" s="13"/>
      <c r="T582" s="2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</row>
    <row r="583" spans="1:37" ht="12.75" x14ac:dyDescent="0.2">
      <c r="A583" s="18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29"/>
      <c r="N583" s="13"/>
      <c r="O583" s="13"/>
      <c r="P583" s="13"/>
      <c r="Q583" s="13"/>
      <c r="R583" s="13"/>
      <c r="S583" s="13"/>
      <c r="T583" s="2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</row>
    <row r="584" spans="1:37" ht="12.75" x14ac:dyDescent="0.2">
      <c r="A584" s="18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29"/>
      <c r="N584" s="13"/>
      <c r="O584" s="13"/>
      <c r="P584" s="13"/>
      <c r="Q584" s="13"/>
      <c r="R584" s="13"/>
      <c r="S584" s="13"/>
      <c r="T584" s="2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</row>
    <row r="585" spans="1:37" ht="12.75" x14ac:dyDescent="0.2">
      <c r="A585" s="18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29"/>
      <c r="N585" s="13"/>
      <c r="O585" s="13"/>
      <c r="P585" s="13"/>
      <c r="Q585" s="13"/>
      <c r="R585" s="13"/>
      <c r="S585" s="13"/>
      <c r="T585" s="2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</row>
    <row r="586" spans="1:37" ht="12.75" x14ac:dyDescent="0.2">
      <c r="A586" s="18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29"/>
      <c r="N586" s="13"/>
      <c r="O586" s="13"/>
      <c r="P586" s="13"/>
      <c r="Q586" s="13"/>
      <c r="R586" s="13"/>
      <c r="S586" s="13"/>
      <c r="T586" s="2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</row>
    <row r="587" spans="1:37" ht="12.75" x14ac:dyDescent="0.2">
      <c r="A587" s="18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29"/>
      <c r="N587" s="13"/>
      <c r="O587" s="13"/>
      <c r="P587" s="13"/>
      <c r="Q587" s="13"/>
      <c r="R587" s="13"/>
      <c r="S587" s="13"/>
      <c r="T587" s="2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</row>
    <row r="588" spans="1:37" ht="12.75" x14ac:dyDescent="0.2">
      <c r="A588" s="18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29"/>
      <c r="N588" s="13"/>
      <c r="O588" s="13"/>
      <c r="P588" s="13"/>
      <c r="Q588" s="13"/>
      <c r="R588" s="13"/>
      <c r="S588" s="13"/>
      <c r="T588" s="29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</row>
    <row r="589" spans="1:37" ht="12.75" x14ac:dyDescent="0.2">
      <c r="A589" s="18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29"/>
      <c r="N589" s="13"/>
      <c r="O589" s="13"/>
      <c r="P589" s="13"/>
      <c r="Q589" s="13"/>
      <c r="R589" s="13"/>
      <c r="S589" s="13"/>
      <c r="T589" s="2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</row>
    <row r="590" spans="1:37" ht="12.75" x14ac:dyDescent="0.2">
      <c r="A590" s="18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29"/>
      <c r="N590" s="13"/>
      <c r="O590" s="13"/>
      <c r="P590" s="13"/>
      <c r="Q590" s="13"/>
      <c r="R590" s="13"/>
      <c r="S590" s="13"/>
      <c r="T590" s="2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</row>
    <row r="591" spans="1:37" ht="12.75" x14ac:dyDescent="0.2">
      <c r="A591" s="18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29"/>
      <c r="N591" s="13"/>
      <c r="O591" s="13"/>
      <c r="P591" s="13"/>
      <c r="Q591" s="13"/>
      <c r="R591" s="13"/>
      <c r="S591" s="13"/>
      <c r="T591" s="2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</row>
    <row r="592" spans="1:37" ht="12.75" x14ac:dyDescent="0.2">
      <c r="A592" s="18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29"/>
      <c r="N592" s="13"/>
      <c r="O592" s="13"/>
      <c r="P592" s="13"/>
      <c r="Q592" s="13"/>
      <c r="R592" s="13"/>
      <c r="S592" s="13"/>
      <c r="T592" s="2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</row>
    <row r="593" spans="1:37" ht="12.75" x14ac:dyDescent="0.2">
      <c r="A593" s="18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29"/>
      <c r="N593" s="13"/>
      <c r="O593" s="13"/>
      <c r="P593" s="13"/>
      <c r="Q593" s="13"/>
      <c r="R593" s="13"/>
      <c r="S593" s="13"/>
      <c r="T593" s="2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</row>
    <row r="594" spans="1:37" ht="12.75" x14ac:dyDescent="0.2">
      <c r="A594" s="18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29"/>
      <c r="N594" s="13"/>
      <c r="O594" s="13"/>
      <c r="P594" s="13"/>
      <c r="Q594" s="13"/>
      <c r="R594" s="13"/>
      <c r="S594" s="13"/>
      <c r="T594" s="2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</row>
    <row r="595" spans="1:37" ht="12.75" x14ac:dyDescent="0.2">
      <c r="A595" s="18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29"/>
      <c r="N595" s="13"/>
      <c r="O595" s="13"/>
      <c r="P595" s="13"/>
      <c r="Q595" s="13"/>
      <c r="R595" s="13"/>
      <c r="S595" s="13"/>
      <c r="T595" s="2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</row>
    <row r="596" spans="1:37" ht="12.75" x14ac:dyDescent="0.2">
      <c r="A596" s="18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29"/>
      <c r="N596" s="13"/>
      <c r="O596" s="13"/>
      <c r="P596" s="13"/>
      <c r="Q596" s="13"/>
      <c r="R596" s="13"/>
      <c r="S596" s="13"/>
      <c r="T596" s="2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</row>
    <row r="597" spans="1:37" ht="12.75" x14ac:dyDescent="0.2">
      <c r="A597" s="18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29"/>
      <c r="N597" s="13"/>
      <c r="O597" s="13"/>
      <c r="P597" s="13"/>
      <c r="Q597" s="13"/>
      <c r="R597" s="13"/>
      <c r="S597" s="13"/>
      <c r="T597" s="2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</row>
    <row r="598" spans="1:37" ht="12.75" x14ac:dyDescent="0.2">
      <c r="A598" s="18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29"/>
      <c r="N598" s="13"/>
      <c r="O598" s="13"/>
      <c r="P598" s="13"/>
      <c r="Q598" s="13"/>
      <c r="R598" s="13"/>
      <c r="S598" s="13"/>
      <c r="T598" s="2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</row>
    <row r="599" spans="1:37" ht="12.75" x14ac:dyDescent="0.2">
      <c r="A599" s="18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29"/>
      <c r="N599" s="13"/>
      <c r="O599" s="13"/>
      <c r="P599" s="13"/>
      <c r="Q599" s="13"/>
      <c r="R599" s="13"/>
      <c r="S599" s="13"/>
      <c r="T599" s="2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</row>
    <row r="600" spans="1:37" ht="12.75" x14ac:dyDescent="0.2">
      <c r="A600" s="18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29"/>
      <c r="N600" s="13"/>
      <c r="O600" s="13"/>
      <c r="P600" s="13"/>
      <c r="Q600" s="13"/>
      <c r="R600" s="13"/>
      <c r="S600" s="13"/>
      <c r="T600" s="2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</row>
    <row r="601" spans="1:37" ht="12.75" x14ac:dyDescent="0.2">
      <c r="A601" s="18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29"/>
      <c r="N601" s="13"/>
      <c r="O601" s="13"/>
      <c r="P601" s="13"/>
      <c r="Q601" s="13"/>
      <c r="R601" s="13"/>
      <c r="S601" s="13"/>
      <c r="T601" s="2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</row>
    <row r="602" spans="1:37" ht="12.75" x14ac:dyDescent="0.2">
      <c r="A602" s="18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29"/>
      <c r="N602" s="13"/>
      <c r="O602" s="13"/>
      <c r="P602" s="13"/>
      <c r="Q602" s="13"/>
      <c r="R602" s="13"/>
      <c r="S602" s="13"/>
      <c r="T602" s="2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</row>
    <row r="603" spans="1:37" ht="12.75" x14ac:dyDescent="0.2">
      <c r="A603" s="18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29"/>
      <c r="N603" s="13"/>
      <c r="O603" s="13"/>
      <c r="P603" s="13"/>
      <c r="Q603" s="13"/>
      <c r="R603" s="13"/>
      <c r="S603" s="13"/>
      <c r="T603" s="2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</row>
    <row r="604" spans="1:37" ht="12.75" x14ac:dyDescent="0.2">
      <c r="A604" s="18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29"/>
      <c r="N604" s="13"/>
      <c r="O604" s="13"/>
      <c r="P604" s="13"/>
      <c r="Q604" s="13"/>
      <c r="R604" s="13"/>
      <c r="S604" s="13"/>
      <c r="T604" s="2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</row>
    <row r="605" spans="1:37" ht="12.75" x14ac:dyDescent="0.2">
      <c r="A605" s="18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29"/>
      <c r="N605" s="13"/>
      <c r="O605" s="13"/>
      <c r="P605" s="13"/>
      <c r="Q605" s="13"/>
      <c r="R605" s="13"/>
      <c r="S605" s="13"/>
      <c r="T605" s="2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</row>
    <row r="606" spans="1:37" ht="12.75" x14ac:dyDescent="0.2">
      <c r="A606" s="18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29"/>
      <c r="N606" s="13"/>
      <c r="O606" s="13"/>
      <c r="P606" s="13"/>
      <c r="Q606" s="13"/>
      <c r="R606" s="13"/>
      <c r="S606" s="13"/>
      <c r="T606" s="2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</row>
    <row r="607" spans="1:37" ht="12.75" x14ac:dyDescent="0.2">
      <c r="A607" s="18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29"/>
      <c r="N607" s="13"/>
      <c r="O607" s="13"/>
      <c r="P607" s="13"/>
      <c r="Q607" s="13"/>
      <c r="R607" s="13"/>
      <c r="S607" s="13"/>
      <c r="T607" s="2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</row>
    <row r="608" spans="1:37" ht="12.75" x14ac:dyDescent="0.2">
      <c r="A608" s="18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29"/>
      <c r="N608" s="13"/>
      <c r="O608" s="13"/>
      <c r="P608" s="13"/>
      <c r="Q608" s="13"/>
      <c r="R608" s="13"/>
      <c r="S608" s="13"/>
      <c r="T608" s="2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</row>
    <row r="609" spans="1:37" ht="12.75" x14ac:dyDescent="0.2">
      <c r="A609" s="18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29"/>
      <c r="N609" s="13"/>
      <c r="O609" s="13"/>
      <c r="P609" s="13"/>
      <c r="Q609" s="13"/>
      <c r="R609" s="13"/>
      <c r="S609" s="13"/>
      <c r="T609" s="2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</row>
    <row r="610" spans="1:37" ht="12.75" x14ac:dyDescent="0.2">
      <c r="A610" s="18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29"/>
      <c r="N610" s="13"/>
      <c r="O610" s="13"/>
      <c r="P610" s="13"/>
      <c r="Q610" s="13"/>
      <c r="R610" s="13"/>
      <c r="S610" s="13"/>
      <c r="T610" s="29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</row>
    <row r="611" spans="1:37" ht="12.75" x14ac:dyDescent="0.2">
      <c r="A611" s="18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29"/>
      <c r="N611" s="13"/>
      <c r="O611" s="13"/>
      <c r="P611" s="13"/>
      <c r="Q611" s="13"/>
      <c r="R611" s="13"/>
      <c r="S611" s="13"/>
      <c r="T611" s="2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</row>
    <row r="612" spans="1:37" ht="12.75" x14ac:dyDescent="0.2">
      <c r="A612" s="18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29"/>
      <c r="N612" s="13"/>
      <c r="O612" s="13"/>
      <c r="P612" s="13"/>
      <c r="Q612" s="13"/>
      <c r="R612" s="13"/>
      <c r="S612" s="13"/>
      <c r="T612" s="29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</row>
    <row r="613" spans="1:37" ht="12.75" x14ac:dyDescent="0.2">
      <c r="A613" s="18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29"/>
      <c r="N613" s="13"/>
      <c r="O613" s="13"/>
      <c r="P613" s="13"/>
      <c r="Q613" s="13"/>
      <c r="R613" s="13"/>
      <c r="S613" s="13"/>
      <c r="T613" s="2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</row>
    <row r="614" spans="1:37" ht="12.75" x14ac:dyDescent="0.2">
      <c r="A614" s="18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29"/>
      <c r="N614" s="13"/>
      <c r="O614" s="13"/>
      <c r="P614" s="13"/>
      <c r="Q614" s="13"/>
      <c r="R614" s="13"/>
      <c r="S614" s="13"/>
      <c r="T614" s="2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</row>
    <row r="615" spans="1:37" ht="12.75" x14ac:dyDescent="0.2">
      <c r="A615" s="18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29"/>
      <c r="N615" s="13"/>
      <c r="O615" s="13"/>
      <c r="P615" s="13"/>
      <c r="Q615" s="13"/>
      <c r="R615" s="13"/>
      <c r="S615" s="13"/>
      <c r="T615" s="2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</row>
    <row r="616" spans="1:37" ht="12.75" x14ac:dyDescent="0.2">
      <c r="A616" s="18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29"/>
      <c r="N616" s="13"/>
      <c r="O616" s="13"/>
      <c r="P616" s="13"/>
      <c r="Q616" s="13"/>
      <c r="R616" s="13"/>
      <c r="S616" s="13"/>
      <c r="T616" s="2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</row>
    <row r="617" spans="1:37" ht="12.75" x14ac:dyDescent="0.2">
      <c r="A617" s="18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29"/>
      <c r="N617" s="13"/>
      <c r="O617" s="13"/>
      <c r="P617" s="13"/>
      <c r="Q617" s="13"/>
      <c r="R617" s="13"/>
      <c r="S617" s="13"/>
      <c r="T617" s="29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</row>
    <row r="618" spans="1:37" ht="12.75" x14ac:dyDescent="0.2">
      <c r="A618" s="18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29"/>
      <c r="N618" s="13"/>
      <c r="O618" s="13"/>
      <c r="P618" s="13"/>
      <c r="Q618" s="13"/>
      <c r="R618" s="13"/>
      <c r="S618" s="13"/>
      <c r="T618" s="29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</row>
    <row r="619" spans="1:37" ht="12.75" x14ac:dyDescent="0.2">
      <c r="A619" s="18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29"/>
      <c r="N619" s="13"/>
      <c r="O619" s="13"/>
      <c r="P619" s="13"/>
      <c r="Q619" s="13"/>
      <c r="R619" s="13"/>
      <c r="S619" s="13"/>
      <c r="T619" s="2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</row>
    <row r="620" spans="1:37" ht="12.75" x14ac:dyDescent="0.2">
      <c r="A620" s="18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29"/>
      <c r="N620" s="13"/>
      <c r="O620" s="13"/>
      <c r="P620" s="13"/>
      <c r="Q620" s="13"/>
      <c r="R620" s="13"/>
      <c r="S620" s="13"/>
      <c r="T620" s="2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</row>
    <row r="621" spans="1:37" ht="12.75" x14ac:dyDescent="0.2">
      <c r="A621" s="18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29"/>
      <c r="N621" s="13"/>
      <c r="O621" s="13"/>
      <c r="P621" s="13"/>
      <c r="Q621" s="13"/>
      <c r="R621" s="13"/>
      <c r="S621" s="13"/>
      <c r="T621" s="2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</row>
    <row r="622" spans="1:37" ht="12.75" x14ac:dyDescent="0.2">
      <c r="A622" s="18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29"/>
      <c r="N622" s="13"/>
      <c r="O622" s="13"/>
      <c r="P622" s="13"/>
      <c r="Q622" s="13"/>
      <c r="R622" s="13"/>
      <c r="S622" s="13"/>
      <c r="T622" s="29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</row>
    <row r="623" spans="1:37" ht="12.75" x14ac:dyDescent="0.2">
      <c r="A623" s="18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29"/>
      <c r="N623" s="13"/>
      <c r="O623" s="13"/>
      <c r="P623" s="13"/>
      <c r="Q623" s="13"/>
      <c r="R623" s="13"/>
      <c r="S623" s="13"/>
      <c r="T623" s="29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</row>
    <row r="624" spans="1:37" ht="12.75" x14ac:dyDescent="0.2">
      <c r="A624" s="18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29"/>
      <c r="N624" s="13"/>
      <c r="O624" s="13"/>
      <c r="P624" s="13"/>
      <c r="Q624" s="13"/>
      <c r="R624" s="13"/>
      <c r="S624" s="13"/>
      <c r="T624" s="29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</row>
    <row r="625" spans="1:37" ht="12.75" x14ac:dyDescent="0.2">
      <c r="A625" s="18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29"/>
      <c r="N625" s="13"/>
      <c r="O625" s="13"/>
      <c r="P625" s="13"/>
      <c r="Q625" s="13"/>
      <c r="R625" s="13"/>
      <c r="S625" s="13"/>
      <c r="T625" s="2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</row>
    <row r="626" spans="1:37" ht="12.75" x14ac:dyDescent="0.2">
      <c r="A626" s="18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29"/>
      <c r="N626" s="13"/>
      <c r="O626" s="13"/>
      <c r="P626" s="13"/>
      <c r="Q626" s="13"/>
      <c r="R626" s="13"/>
      <c r="S626" s="13"/>
      <c r="T626" s="2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</row>
    <row r="627" spans="1:37" ht="12.75" x14ac:dyDescent="0.2">
      <c r="A627" s="18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29"/>
      <c r="N627" s="13"/>
      <c r="O627" s="13"/>
      <c r="P627" s="13"/>
      <c r="Q627" s="13"/>
      <c r="R627" s="13"/>
      <c r="S627" s="13"/>
      <c r="T627" s="2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</row>
    <row r="628" spans="1:37" ht="12.75" x14ac:dyDescent="0.2">
      <c r="A628" s="18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29"/>
      <c r="N628" s="13"/>
      <c r="O628" s="13"/>
      <c r="P628" s="13"/>
      <c r="Q628" s="13"/>
      <c r="R628" s="13"/>
      <c r="S628" s="13"/>
      <c r="T628" s="29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</row>
    <row r="629" spans="1:37" ht="12.75" x14ac:dyDescent="0.2">
      <c r="A629" s="18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29"/>
      <c r="N629" s="13"/>
      <c r="O629" s="13"/>
      <c r="P629" s="13"/>
      <c r="Q629" s="13"/>
      <c r="R629" s="13"/>
      <c r="S629" s="13"/>
      <c r="T629" s="29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</row>
    <row r="630" spans="1:37" ht="12.75" x14ac:dyDescent="0.2">
      <c r="A630" s="18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29"/>
      <c r="N630" s="13"/>
      <c r="O630" s="13"/>
      <c r="P630" s="13"/>
      <c r="Q630" s="13"/>
      <c r="R630" s="13"/>
      <c r="S630" s="13"/>
      <c r="T630" s="2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</row>
    <row r="631" spans="1:37" ht="12.75" x14ac:dyDescent="0.2">
      <c r="A631" s="18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29"/>
      <c r="N631" s="13"/>
      <c r="O631" s="13"/>
      <c r="P631" s="13"/>
      <c r="Q631" s="13"/>
      <c r="R631" s="13"/>
      <c r="S631" s="13"/>
      <c r="T631" s="2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</row>
    <row r="632" spans="1:37" ht="12.75" x14ac:dyDescent="0.2">
      <c r="A632" s="18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29"/>
      <c r="N632" s="13"/>
      <c r="O632" s="13"/>
      <c r="P632" s="13"/>
      <c r="Q632" s="13"/>
      <c r="R632" s="13"/>
      <c r="S632" s="13"/>
      <c r="T632" s="2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</row>
    <row r="633" spans="1:37" ht="12.75" x14ac:dyDescent="0.2">
      <c r="A633" s="18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29"/>
      <c r="N633" s="13"/>
      <c r="O633" s="13"/>
      <c r="P633" s="13"/>
      <c r="Q633" s="13"/>
      <c r="R633" s="13"/>
      <c r="S633" s="13"/>
      <c r="T633" s="2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</row>
    <row r="634" spans="1:37" ht="12.75" x14ac:dyDescent="0.2">
      <c r="A634" s="18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29"/>
      <c r="N634" s="13"/>
      <c r="O634" s="13"/>
      <c r="P634" s="13"/>
      <c r="Q634" s="13"/>
      <c r="R634" s="13"/>
      <c r="S634" s="13"/>
      <c r="T634" s="29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</row>
    <row r="635" spans="1:37" ht="12.75" x14ac:dyDescent="0.2">
      <c r="A635" s="18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29"/>
      <c r="N635" s="13"/>
      <c r="O635" s="13"/>
      <c r="P635" s="13"/>
      <c r="Q635" s="13"/>
      <c r="R635" s="13"/>
      <c r="S635" s="13"/>
      <c r="T635" s="29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</row>
    <row r="636" spans="1:37" ht="12.75" x14ac:dyDescent="0.2">
      <c r="A636" s="18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29"/>
      <c r="N636" s="13"/>
      <c r="O636" s="13"/>
      <c r="P636" s="13"/>
      <c r="Q636" s="13"/>
      <c r="R636" s="13"/>
      <c r="S636" s="13"/>
      <c r="T636" s="29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</row>
    <row r="637" spans="1:37" ht="12.75" x14ac:dyDescent="0.2">
      <c r="A637" s="18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29"/>
      <c r="N637" s="13"/>
      <c r="O637" s="13"/>
      <c r="P637" s="13"/>
      <c r="Q637" s="13"/>
      <c r="R637" s="13"/>
      <c r="S637" s="13"/>
      <c r="T637" s="2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</row>
    <row r="638" spans="1:37" ht="12.75" x14ac:dyDescent="0.2">
      <c r="A638" s="18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29"/>
      <c r="N638" s="13"/>
      <c r="O638" s="13"/>
      <c r="P638" s="13"/>
      <c r="Q638" s="13"/>
      <c r="R638" s="13"/>
      <c r="S638" s="13"/>
      <c r="T638" s="2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</row>
    <row r="639" spans="1:37" ht="12.75" x14ac:dyDescent="0.2">
      <c r="A639" s="18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29"/>
      <c r="N639" s="13"/>
      <c r="O639" s="13"/>
      <c r="P639" s="13"/>
      <c r="Q639" s="13"/>
      <c r="R639" s="13"/>
      <c r="S639" s="13"/>
      <c r="T639" s="29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</row>
    <row r="640" spans="1:37" ht="12.75" x14ac:dyDescent="0.2">
      <c r="A640" s="18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29"/>
      <c r="N640" s="13"/>
      <c r="O640" s="13"/>
      <c r="P640" s="13"/>
      <c r="Q640" s="13"/>
      <c r="R640" s="13"/>
      <c r="S640" s="13"/>
      <c r="T640" s="2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</row>
    <row r="641" spans="1:37" ht="12.75" x14ac:dyDescent="0.2">
      <c r="A641" s="18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29"/>
      <c r="N641" s="13"/>
      <c r="O641" s="13"/>
      <c r="P641" s="13"/>
      <c r="Q641" s="13"/>
      <c r="R641" s="13"/>
      <c r="S641" s="13"/>
      <c r="T641" s="2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</row>
    <row r="642" spans="1:37" ht="12.75" x14ac:dyDescent="0.2">
      <c r="A642" s="18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29"/>
      <c r="N642" s="13"/>
      <c r="O642" s="13"/>
      <c r="P642" s="13"/>
      <c r="Q642" s="13"/>
      <c r="R642" s="13"/>
      <c r="S642" s="13"/>
      <c r="T642" s="2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</row>
    <row r="643" spans="1:37" ht="12.75" x14ac:dyDescent="0.2">
      <c r="A643" s="18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29"/>
      <c r="N643" s="13"/>
      <c r="O643" s="13"/>
      <c r="P643" s="13"/>
      <c r="Q643" s="13"/>
      <c r="R643" s="13"/>
      <c r="S643" s="13"/>
      <c r="T643" s="29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</row>
    <row r="644" spans="1:37" ht="12.75" x14ac:dyDescent="0.2">
      <c r="A644" s="18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29"/>
      <c r="N644" s="13"/>
      <c r="O644" s="13"/>
      <c r="P644" s="13"/>
      <c r="Q644" s="13"/>
      <c r="R644" s="13"/>
      <c r="S644" s="13"/>
      <c r="T644" s="2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</row>
    <row r="645" spans="1:37" ht="12.75" x14ac:dyDescent="0.2">
      <c r="A645" s="18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29"/>
      <c r="N645" s="13"/>
      <c r="O645" s="13"/>
      <c r="P645" s="13"/>
      <c r="Q645" s="13"/>
      <c r="R645" s="13"/>
      <c r="S645" s="13"/>
      <c r="T645" s="29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</row>
    <row r="646" spans="1:37" ht="12.75" x14ac:dyDescent="0.2">
      <c r="A646" s="18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29"/>
      <c r="N646" s="13"/>
      <c r="O646" s="13"/>
      <c r="P646" s="13"/>
      <c r="Q646" s="13"/>
      <c r="R646" s="13"/>
      <c r="S646" s="13"/>
      <c r="T646" s="2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</row>
    <row r="647" spans="1:37" ht="12.75" x14ac:dyDescent="0.2">
      <c r="A647" s="18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29"/>
      <c r="N647" s="13"/>
      <c r="O647" s="13"/>
      <c r="P647" s="13"/>
      <c r="Q647" s="13"/>
      <c r="R647" s="13"/>
      <c r="S647" s="13"/>
      <c r="T647" s="2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</row>
    <row r="648" spans="1:37" ht="12.75" x14ac:dyDescent="0.2">
      <c r="A648" s="18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29"/>
      <c r="N648" s="13"/>
      <c r="O648" s="13"/>
      <c r="P648" s="13"/>
      <c r="Q648" s="13"/>
      <c r="R648" s="13"/>
      <c r="S648" s="13"/>
      <c r="T648" s="29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</row>
    <row r="649" spans="1:37" ht="12.75" x14ac:dyDescent="0.2">
      <c r="A649" s="18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29"/>
      <c r="N649" s="13"/>
      <c r="O649" s="13"/>
      <c r="P649" s="13"/>
      <c r="Q649" s="13"/>
      <c r="R649" s="13"/>
      <c r="S649" s="13"/>
      <c r="T649" s="29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</row>
    <row r="650" spans="1:37" ht="12.75" x14ac:dyDescent="0.2">
      <c r="A650" s="18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29"/>
      <c r="N650" s="13"/>
      <c r="O650" s="13"/>
      <c r="P650" s="13"/>
      <c r="Q650" s="13"/>
      <c r="R650" s="13"/>
      <c r="S650" s="13"/>
      <c r="T650" s="29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</row>
    <row r="651" spans="1:37" ht="12.75" x14ac:dyDescent="0.2">
      <c r="A651" s="18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29"/>
      <c r="N651" s="13"/>
      <c r="O651" s="13"/>
      <c r="P651" s="13"/>
      <c r="Q651" s="13"/>
      <c r="R651" s="13"/>
      <c r="S651" s="13"/>
      <c r="T651" s="29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</row>
    <row r="652" spans="1:37" ht="12.75" x14ac:dyDescent="0.2">
      <c r="A652" s="18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29"/>
      <c r="N652" s="13"/>
      <c r="O652" s="13"/>
      <c r="P652" s="13"/>
      <c r="Q652" s="13"/>
      <c r="R652" s="13"/>
      <c r="S652" s="13"/>
      <c r="T652" s="2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</row>
    <row r="653" spans="1:37" ht="12.75" x14ac:dyDescent="0.2">
      <c r="A653" s="18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29"/>
      <c r="N653" s="13"/>
      <c r="O653" s="13"/>
      <c r="P653" s="13"/>
      <c r="Q653" s="13"/>
      <c r="R653" s="13"/>
      <c r="S653" s="13"/>
      <c r="T653" s="2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</row>
    <row r="654" spans="1:37" ht="12.75" x14ac:dyDescent="0.2">
      <c r="A654" s="18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29"/>
      <c r="N654" s="13"/>
      <c r="O654" s="13"/>
      <c r="P654" s="13"/>
      <c r="Q654" s="13"/>
      <c r="R654" s="13"/>
      <c r="S654" s="13"/>
      <c r="T654" s="2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</row>
    <row r="655" spans="1:37" ht="12.75" x14ac:dyDescent="0.2">
      <c r="A655" s="18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29"/>
      <c r="N655" s="13"/>
      <c r="O655" s="13"/>
      <c r="P655" s="13"/>
      <c r="Q655" s="13"/>
      <c r="R655" s="13"/>
      <c r="S655" s="13"/>
      <c r="T655" s="29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</row>
    <row r="656" spans="1:37" ht="12.75" x14ac:dyDescent="0.2">
      <c r="A656" s="18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29"/>
      <c r="N656" s="13"/>
      <c r="O656" s="13"/>
      <c r="P656" s="13"/>
      <c r="Q656" s="13"/>
      <c r="R656" s="13"/>
      <c r="S656" s="13"/>
      <c r="T656" s="29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</row>
    <row r="657" spans="1:37" ht="12.75" x14ac:dyDescent="0.2">
      <c r="A657" s="18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29"/>
      <c r="N657" s="13"/>
      <c r="O657" s="13"/>
      <c r="P657" s="13"/>
      <c r="Q657" s="13"/>
      <c r="R657" s="13"/>
      <c r="S657" s="13"/>
      <c r="T657" s="2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</row>
    <row r="658" spans="1:37" ht="12.75" x14ac:dyDescent="0.2">
      <c r="A658" s="18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29"/>
      <c r="N658" s="13"/>
      <c r="O658" s="13"/>
      <c r="P658" s="13"/>
      <c r="Q658" s="13"/>
      <c r="R658" s="13"/>
      <c r="S658" s="13"/>
      <c r="T658" s="29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</row>
    <row r="659" spans="1:37" ht="12.75" x14ac:dyDescent="0.2">
      <c r="A659" s="18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29"/>
      <c r="N659" s="13"/>
      <c r="O659" s="13"/>
      <c r="P659" s="13"/>
      <c r="Q659" s="13"/>
      <c r="R659" s="13"/>
      <c r="S659" s="13"/>
      <c r="T659" s="2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</row>
    <row r="660" spans="1:37" ht="12.75" x14ac:dyDescent="0.2">
      <c r="A660" s="18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29"/>
      <c r="N660" s="13"/>
      <c r="O660" s="13"/>
      <c r="P660" s="13"/>
      <c r="Q660" s="13"/>
      <c r="R660" s="13"/>
      <c r="S660" s="13"/>
      <c r="T660" s="2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</row>
    <row r="661" spans="1:37" ht="12.75" x14ac:dyDescent="0.2">
      <c r="A661" s="18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29"/>
      <c r="N661" s="13"/>
      <c r="O661" s="13"/>
      <c r="P661" s="13"/>
      <c r="Q661" s="13"/>
      <c r="R661" s="13"/>
      <c r="S661" s="13"/>
      <c r="T661" s="29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</row>
    <row r="662" spans="1:37" ht="12.75" x14ac:dyDescent="0.2">
      <c r="A662" s="18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29"/>
      <c r="N662" s="13"/>
      <c r="O662" s="13"/>
      <c r="P662" s="13"/>
      <c r="Q662" s="13"/>
      <c r="R662" s="13"/>
      <c r="S662" s="13"/>
      <c r="T662" s="29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</row>
    <row r="663" spans="1:37" ht="12.75" x14ac:dyDescent="0.2">
      <c r="A663" s="18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29"/>
      <c r="N663" s="13"/>
      <c r="O663" s="13"/>
      <c r="P663" s="13"/>
      <c r="Q663" s="13"/>
      <c r="R663" s="13"/>
      <c r="S663" s="13"/>
      <c r="T663" s="2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</row>
    <row r="664" spans="1:37" ht="12.75" x14ac:dyDescent="0.2">
      <c r="A664" s="18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29"/>
      <c r="N664" s="13"/>
      <c r="O664" s="13"/>
      <c r="P664" s="13"/>
      <c r="Q664" s="13"/>
      <c r="R664" s="13"/>
      <c r="S664" s="13"/>
      <c r="T664" s="2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</row>
    <row r="665" spans="1:37" ht="12.75" x14ac:dyDescent="0.2">
      <c r="A665" s="18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29"/>
      <c r="N665" s="13"/>
      <c r="O665" s="13"/>
      <c r="P665" s="13"/>
      <c r="Q665" s="13"/>
      <c r="R665" s="13"/>
      <c r="S665" s="13"/>
      <c r="T665" s="2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</row>
    <row r="666" spans="1:37" ht="12.75" x14ac:dyDescent="0.2">
      <c r="A666" s="18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29"/>
      <c r="N666" s="13"/>
      <c r="O666" s="13"/>
      <c r="P666" s="13"/>
      <c r="Q666" s="13"/>
      <c r="R666" s="13"/>
      <c r="S666" s="13"/>
      <c r="T666" s="29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</row>
    <row r="667" spans="1:37" ht="12.75" x14ac:dyDescent="0.2">
      <c r="A667" s="18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29"/>
      <c r="N667" s="13"/>
      <c r="O667" s="13"/>
      <c r="P667" s="13"/>
      <c r="Q667" s="13"/>
      <c r="R667" s="13"/>
      <c r="S667" s="13"/>
      <c r="T667" s="29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</row>
    <row r="668" spans="1:37" ht="12.75" x14ac:dyDescent="0.2">
      <c r="A668" s="18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29"/>
      <c r="N668" s="13"/>
      <c r="O668" s="13"/>
      <c r="P668" s="13"/>
      <c r="Q668" s="13"/>
      <c r="R668" s="13"/>
      <c r="S668" s="13"/>
      <c r="T668" s="29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</row>
    <row r="669" spans="1:37" ht="12.75" x14ac:dyDescent="0.2">
      <c r="A669" s="18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29"/>
      <c r="N669" s="13"/>
      <c r="O669" s="13"/>
      <c r="P669" s="13"/>
      <c r="Q669" s="13"/>
      <c r="R669" s="13"/>
      <c r="S669" s="13"/>
      <c r="T669" s="2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</row>
    <row r="670" spans="1:37" ht="12.75" x14ac:dyDescent="0.2">
      <c r="A670" s="18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29"/>
      <c r="N670" s="13"/>
      <c r="O670" s="13"/>
      <c r="P670" s="13"/>
      <c r="Q670" s="13"/>
      <c r="R670" s="13"/>
      <c r="S670" s="13"/>
      <c r="T670" s="29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</row>
    <row r="671" spans="1:37" ht="12.75" x14ac:dyDescent="0.2">
      <c r="A671" s="18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29"/>
      <c r="N671" s="13"/>
      <c r="O671" s="13"/>
      <c r="P671" s="13"/>
      <c r="Q671" s="13"/>
      <c r="R671" s="13"/>
      <c r="S671" s="13"/>
      <c r="T671" s="2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</row>
    <row r="672" spans="1:37" ht="12.75" x14ac:dyDescent="0.2">
      <c r="A672" s="18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29"/>
      <c r="N672" s="13"/>
      <c r="O672" s="13"/>
      <c r="P672" s="13"/>
      <c r="Q672" s="13"/>
      <c r="R672" s="13"/>
      <c r="S672" s="13"/>
      <c r="T672" s="2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</row>
    <row r="673" spans="1:37" ht="12.75" x14ac:dyDescent="0.2">
      <c r="A673" s="18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29"/>
      <c r="N673" s="13"/>
      <c r="O673" s="13"/>
      <c r="P673" s="13"/>
      <c r="Q673" s="13"/>
      <c r="R673" s="13"/>
      <c r="S673" s="13"/>
      <c r="T673" s="2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</row>
    <row r="674" spans="1:37" ht="12.75" x14ac:dyDescent="0.2">
      <c r="A674" s="18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29"/>
      <c r="N674" s="13"/>
      <c r="O674" s="13"/>
      <c r="P674" s="13"/>
      <c r="Q674" s="13"/>
      <c r="R674" s="13"/>
      <c r="S674" s="13"/>
      <c r="T674" s="29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</row>
    <row r="675" spans="1:37" ht="12.75" x14ac:dyDescent="0.2">
      <c r="A675" s="18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29"/>
      <c r="N675" s="13"/>
      <c r="O675" s="13"/>
      <c r="P675" s="13"/>
      <c r="Q675" s="13"/>
      <c r="R675" s="13"/>
      <c r="S675" s="13"/>
      <c r="T675" s="29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</row>
    <row r="676" spans="1:37" ht="12.75" x14ac:dyDescent="0.2">
      <c r="A676" s="18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29"/>
      <c r="N676" s="13"/>
      <c r="O676" s="13"/>
      <c r="P676" s="13"/>
      <c r="Q676" s="13"/>
      <c r="R676" s="13"/>
      <c r="S676" s="13"/>
      <c r="T676" s="29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</row>
    <row r="677" spans="1:37" ht="12.75" x14ac:dyDescent="0.2">
      <c r="A677" s="18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29"/>
      <c r="N677" s="13"/>
      <c r="O677" s="13"/>
      <c r="P677" s="13"/>
      <c r="Q677" s="13"/>
      <c r="R677" s="13"/>
      <c r="S677" s="13"/>
      <c r="T677" s="2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</row>
    <row r="678" spans="1:37" ht="12.75" x14ac:dyDescent="0.2">
      <c r="A678" s="18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29"/>
      <c r="N678" s="13"/>
      <c r="O678" s="13"/>
      <c r="P678" s="13"/>
      <c r="Q678" s="13"/>
      <c r="R678" s="13"/>
      <c r="S678" s="13"/>
      <c r="T678" s="2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</row>
    <row r="679" spans="1:37" ht="12.75" x14ac:dyDescent="0.2">
      <c r="A679" s="18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29"/>
      <c r="N679" s="13"/>
      <c r="O679" s="13"/>
      <c r="P679" s="13"/>
      <c r="Q679" s="13"/>
      <c r="R679" s="13"/>
      <c r="S679" s="13"/>
      <c r="T679" s="2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</row>
    <row r="680" spans="1:37" ht="12.75" x14ac:dyDescent="0.2">
      <c r="A680" s="18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29"/>
      <c r="N680" s="13"/>
      <c r="O680" s="13"/>
      <c r="P680" s="13"/>
      <c r="Q680" s="13"/>
      <c r="R680" s="13"/>
      <c r="S680" s="13"/>
      <c r="T680" s="29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</row>
    <row r="681" spans="1:37" ht="12.75" x14ac:dyDescent="0.2">
      <c r="A681" s="18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29"/>
      <c r="N681" s="13"/>
      <c r="O681" s="13"/>
      <c r="P681" s="13"/>
      <c r="Q681" s="13"/>
      <c r="R681" s="13"/>
      <c r="S681" s="13"/>
      <c r="T681" s="2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</row>
    <row r="682" spans="1:37" ht="12.75" x14ac:dyDescent="0.2">
      <c r="A682" s="18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29"/>
      <c r="N682" s="13"/>
      <c r="O682" s="13"/>
      <c r="P682" s="13"/>
      <c r="Q682" s="13"/>
      <c r="R682" s="13"/>
      <c r="S682" s="13"/>
      <c r="T682" s="29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</row>
    <row r="683" spans="1:37" ht="12.75" x14ac:dyDescent="0.2">
      <c r="A683" s="18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29"/>
      <c r="N683" s="13"/>
      <c r="O683" s="13"/>
      <c r="P683" s="13"/>
      <c r="Q683" s="13"/>
      <c r="R683" s="13"/>
      <c r="S683" s="13"/>
      <c r="T683" s="29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</row>
    <row r="684" spans="1:37" ht="12.75" x14ac:dyDescent="0.2">
      <c r="A684" s="18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29"/>
      <c r="N684" s="13"/>
      <c r="O684" s="13"/>
      <c r="P684" s="13"/>
      <c r="Q684" s="13"/>
      <c r="R684" s="13"/>
      <c r="S684" s="13"/>
      <c r="T684" s="2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</row>
    <row r="685" spans="1:37" ht="12.75" x14ac:dyDescent="0.2">
      <c r="A685" s="18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29"/>
      <c r="N685" s="13"/>
      <c r="O685" s="13"/>
      <c r="P685" s="13"/>
      <c r="Q685" s="13"/>
      <c r="R685" s="13"/>
      <c r="S685" s="13"/>
      <c r="T685" s="2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</row>
    <row r="686" spans="1:37" ht="12.75" x14ac:dyDescent="0.2">
      <c r="A686" s="18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29"/>
      <c r="N686" s="13"/>
      <c r="O686" s="13"/>
      <c r="P686" s="13"/>
      <c r="Q686" s="13"/>
      <c r="R686" s="13"/>
      <c r="S686" s="13"/>
      <c r="T686" s="29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</row>
    <row r="687" spans="1:37" ht="12.75" x14ac:dyDescent="0.2">
      <c r="A687" s="18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29"/>
      <c r="N687" s="13"/>
      <c r="O687" s="13"/>
      <c r="P687" s="13"/>
      <c r="Q687" s="13"/>
      <c r="R687" s="13"/>
      <c r="S687" s="13"/>
      <c r="T687" s="29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</row>
    <row r="688" spans="1:37" ht="12.75" x14ac:dyDescent="0.2">
      <c r="A688" s="18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29"/>
      <c r="N688" s="13"/>
      <c r="O688" s="13"/>
      <c r="P688" s="13"/>
      <c r="Q688" s="13"/>
      <c r="R688" s="13"/>
      <c r="S688" s="13"/>
      <c r="T688" s="29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</row>
    <row r="689" spans="1:37" ht="12.75" x14ac:dyDescent="0.2">
      <c r="A689" s="18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29"/>
      <c r="N689" s="13"/>
      <c r="O689" s="13"/>
      <c r="P689" s="13"/>
      <c r="Q689" s="13"/>
      <c r="R689" s="13"/>
      <c r="S689" s="13"/>
      <c r="T689" s="2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</row>
    <row r="690" spans="1:37" ht="12.75" x14ac:dyDescent="0.2">
      <c r="A690" s="18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29"/>
      <c r="N690" s="13"/>
      <c r="O690" s="13"/>
      <c r="P690" s="13"/>
      <c r="Q690" s="13"/>
      <c r="R690" s="13"/>
      <c r="S690" s="13"/>
      <c r="T690" s="29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</row>
    <row r="691" spans="1:37" ht="12.75" x14ac:dyDescent="0.2">
      <c r="A691" s="18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29"/>
      <c r="N691" s="13"/>
      <c r="O691" s="13"/>
      <c r="P691" s="13"/>
      <c r="Q691" s="13"/>
      <c r="R691" s="13"/>
      <c r="S691" s="13"/>
      <c r="T691" s="29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</row>
    <row r="692" spans="1:37" ht="12.75" x14ac:dyDescent="0.2">
      <c r="A692" s="18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29"/>
      <c r="N692" s="13"/>
      <c r="O692" s="13"/>
      <c r="P692" s="13"/>
      <c r="Q692" s="13"/>
      <c r="R692" s="13"/>
      <c r="S692" s="13"/>
      <c r="T692" s="2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</row>
    <row r="693" spans="1:37" ht="12.75" x14ac:dyDescent="0.2">
      <c r="A693" s="18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29"/>
      <c r="N693" s="13"/>
      <c r="O693" s="13"/>
      <c r="P693" s="13"/>
      <c r="Q693" s="13"/>
      <c r="R693" s="13"/>
      <c r="S693" s="13"/>
      <c r="T693" s="2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</row>
    <row r="694" spans="1:37" ht="12.75" x14ac:dyDescent="0.2">
      <c r="A694" s="18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29"/>
      <c r="N694" s="13"/>
      <c r="O694" s="13"/>
      <c r="P694" s="13"/>
      <c r="Q694" s="13"/>
      <c r="R694" s="13"/>
      <c r="S694" s="13"/>
      <c r="T694" s="29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</row>
    <row r="695" spans="1:37" ht="12.75" x14ac:dyDescent="0.2">
      <c r="A695" s="18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29"/>
      <c r="N695" s="13"/>
      <c r="O695" s="13"/>
      <c r="P695" s="13"/>
      <c r="Q695" s="13"/>
      <c r="R695" s="13"/>
      <c r="S695" s="13"/>
      <c r="T695" s="2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</row>
    <row r="696" spans="1:37" ht="12.75" x14ac:dyDescent="0.2">
      <c r="A696" s="18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29"/>
      <c r="N696" s="13"/>
      <c r="O696" s="13"/>
      <c r="P696" s="13"/>
      <c r="Q696" s="13"/>
      <c r="R696" s="13"/>
      <c r="S696" s="13"/>
      <c r="T696" s="29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</row>
    <row r="697" spans="1:37" ht="12.75" x14ac:dyDescent="0.2">
      <c r="A697" s="18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29"/>
      <c r="N697" s="13"/>
      <c r="O697" s="13"/>
      <c r="P697" s="13"/>
      <c r="Q697" s="13"/>
      <c r="R697" s="13"/>
      <c r="S697" s="13"/>
      <c r="T697" s="2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</row>
    <row r="698" spans="1:37" ht="12.75" x14ac:dyDescent="0.2">
      <c r="A698" s="18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29"/>
      <c r="N698" s="13"/>
      <c r="O698" s="13"/>
      <c r="P698" s="13"/>
      <c r="Q698" s="13"/>
      <c r="R698" s="13"/>
      <c r="S698" s="13"/>
      <c r="T698" s="29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</row>
    <row r="699" spans="1:37" ht="12.75" x14ac:dyDescent="0.2">
      <c r="A699" s="18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29"/>
      <c r="N699" s="13"/>
      <c r="O699" s="13"/>
      <c r="P699" s="13"/>
      <c r="Q699" s="13"/>
      <c r="R699" s="13"/>
      <c r="S699" s="13"/>
      <c r="T699" s="29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</row>
    <row r="700" spans="1:37" ht="12.75" x14ac:dyDescent="0.2">
      <c r="A700" s="18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29"/>
      <c r="N700" s="13"/>
      <c r="O700" s="13"/>
      <c r="P700" s="13"/>
      <c r="Q700" s="13"/>
      <c r="R700" s="13"/>
      <c r="S700" s="13"/>
      <c r="T700" s="2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</row>
    <row r="701" spans="1:37" ht="12.75" x14ac:dyDescent="0.2">
      <c r="A701" s="18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29"/>
      <c r="N701" s="13"/>
      <c r="O701" s="13"/>
      <c r="P701" s="13"/>
      <c r="Q701" s="13"/>
      <c r="R701" s="13"/>
      <c r="S701" s="13"/>
      <c r="T701" s="2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</row>
    <row r="702" spans="1:37" ht="12.75" x14ac:dyDescent="0.2">
      <c r="A702" s="18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29"/>
      <c r="N702" s="13"/>
      <c r="O702" s="13"/>
      <c r="P702" s="13"/>
      <c r="Q702" s="13"/>
      <c r="R702" s="13"/>
      <c r="S702" s="13"/>
      <c r="T702" s="2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</row>
    <row r="703" spans="1:37" ht="12.75" x14ac:dyDescent="0.2">
      <c r="A703" s="18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29"/>
      <c r="N703" s="13"/>
      <c r="O703" s="13"/>
      <c r="P703" s="13"/>
      <c r="Q703" s="13"/>
      <c r="R703" s="13"/>
      <c r="S703" s="13"/>
      <c r="T703" s="2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</row>
    <row r="704" spans="1:37" ht="12.75" x14ac:dyDescent="0.2">
      <c r="A704" s="18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29"/>
      <c r="N704" s="13"/>
      <c r="O704" s="13"/>
      <c r="P704" s="13"/>
      <c r="Q704" s="13"/>
      <c r="R704" s="13"/>
      <c r="S704" s="13"/>
      <c r="T704" s="2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</row>
    <row r="705" spans="1:37" ht="12.75" x14ac:dyDescent="0.2">
      <c r="A705" s="18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29"/>
      <c r="N705" s="13"/>
      <c r="O705" s="13"/>
      <c r="P705" s="13"/>
      <c r="Q705" s="13"/>
      <c r="R705" s="13"/>
      <c r="S705" s="13"/>
      <c r="T705" s="29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</row>
    <row r="706" spans="1:37" ht="12.75" x14ac:dyDescent="0.2">
      <c r="A706" s="18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29"/>
      <c r="N706" s="13"/>
      <c r="O706" s="13"/>
      <c r="P706" s="13"/>
      <c r="Q706" s="13"/>
      <c r="R706" s="13"/>
      <c r="S706" s="13"/>
      <c r="T706" s="29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</row>
    <row r="707" spans="1:37" ht="12.75" x14ac:dyDescent="0.2">
      <c r="A707" s="18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29"/>
      <c r="N707" s="13"/>
      <c r="O707" s="13"/>
      <c r="P707" s="13"/>
      <c r="Q707" s="13"/>
      <c r="R707" s="13"/>
      <c r="S707" s="13"/>
      <c r="T707" s="29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</row>
    <row r="708" spans="1:37" ht="12.75" x14ac:dyDescent="0.2">
      <c r="A708" s="18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29"/>
      <c r="N708" s="13"/>
      <c r="O708" s="13"/>
      <c r="P708" s="13"/>
      <c r="Q708" s="13"/>
      <c r="R708" s="13"/>
      <c r="S708" s="13"/>
      <c r="T708" s="29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</row>
    <row r="709" spans="1:37" ht="12.75" x14ac:dyDescent="0.2">
      <c r="A709" s="18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29"/>
      <c r="N709" s="13"/>
      <c r="O709" s="13"/>
      <c r="P709" s="13"/>
      <c r="Q709" s="13"/>
      <c r="R709" s="13"/>
      <c r="S709" s="13"/>
      <c r="T709" s="2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</row>
    <row r="710" spans="1:37" ht="12.75" x14ac:dyDescent="0.2">
      <c r="A710" s="18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29"/>
      <c r="N710" s="13"/>
      <c r="O710" s="13"/>
      <c r="P710" s="13"/>
      <c r="Q710" s="13"/>
      <c r="R710" s="13"/>
      <c r="S710" s="13"/>
      <c r="T710" s="29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</row>
    <row r="711" spans="1:37" ht="12.75" x14ac:dyDescent="0.2">
      <c r="A711" s="18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29"/>
      <c r="N711" s="13"/>
      <c r="O711" s="13"/>
      <c r="P711" s="13"/>
      <c r="Q711" s="13"/>
      <c r="R711" s="13"/>
      <c r="S711" s="13"/>
      <c r="T711" s="29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</row>
    <row r="712" spans="1:37" ht="12.75" x14ac:dyDescent="0.2">
      <c r="A712" s="18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29"/>
      <c r="N712" s="13"/>
      <c r="O712" s="13"/>
      <c r="P712" s="13"/>
      <c r="Q712" s="13"/>
      <c r="R712" s="13"/>
      <c r="S712" s="13"/>
      <c r="T712" s="29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</row>
    <row r="713" spans="1:37" ht="12.75" x14ac:dyDescent="0.2">
      <c r="A713" s="18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29"/>
      <c r="N713" s="13"/>
      <c r="O713" s="13"/>
      <c r="P713" s="13"/>
      <c r="Q713" s="13"/>
      <c r="R713" s="13"/>
      <c r="S713" s="13"/>
      <c r="T713" s="2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</row>
    <row r="714" spans="1:37" ht="12.75" x14ac:dyDescent="0.2">
      <c r="A714" s="18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29"/>
      <c r="N714" s="13"/>
      <c r="O714" s="13"/>
      <c r="P714" s="13"/>
      <c r="Q714" s="13"/>
      <c r="R714" s="13"/>
      <c r="S714" s="13"/>
      <c r="T714" s="29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</row>
    <row r="715" spans="1:37" ht="12.75" x14ac:dyDescent="0.2">
      <c r="A715" s="18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29"/>
      <c r="N715" s="13"/>
      <c r="O715" s="13"/>
      <c r="P715" s="13"/>
      <c r="Q715" s="13"/>
      <c r="R715" s="13"/>
      <c r="S715" s="13"/>
      <c r="T715" s="29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</row>
    <row r="716" spans="1:37" ht="12.75" x14ac:dyDescent="0.2">
      <c r="A716" s="18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29"/>
      <c r="N716" s="13"/>
      <c r="O716" s="13"/>
      <c r="P716" s="13"/>
      <c r="Q716" s="13"/>
      <c r="R716" s="13"/>
      <c r="S716" s="13"/>
      <c r="T716" s="29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</row>
    <row r="717" spans="1:37" ht="12.75" x14ac:dyDescent="0.2">
      <c r="A717" s="18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29"/>
      <c r="N717" s="13"/>
      <c r="O717" s="13"/>
      <c r="P717" s="13"/>
      <c r="Q717" s="13"/>
      <c r="R717" s="13"/>
      <c r="S717" s="13"/>
      <c r="T717" s="29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</row>
    <row r="718" spans="1:37" ht="12.75" x14ac:dyDescent="0.2">
      <c r="A718" s="18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29"/>
      <c r="N718" s="13"/>
      <c r="O718" s="13"/>
      <c r="P718" s="13"/>
      <c r="Q718" s="13"/>
      <c r="R718" s="13"/>
      <c r="S718" s="13"/>
      <c r="T718" s="29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</row>
    <row r="719" spans="1:37" ht="12.75" x14ac:dyDescent="0.2">
      <c r="A719" s="18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29"/>
      <c r="N719" s="13"/>
      <c r="O719" s="13"/>
      <c r="P719" s="13"/>
      <c r="Q719" s="13"/>
      <c r="R719" s="13"/>
      <c r="S719" s="13"/>
      <c r="T719" s="29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</row>
    <row r="720" spans="1:37" ht="12.75" x14ac:dyDescent="0.2">
      <c r="A720" s="18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29"/>
      <c r="N720" s="13"/>
      <c r="O720" s="13"/>
      <c r="P720" s="13"/>
      <c r="Q720" s="13"/>
      <c r="R720" s="13"/>
      <c r="S720" s="13"/>
      <c r="T720" s="29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</row>
    <row r="721" spans="1:37" ht="12.75" x14ac:dyDescent="0.2">
      <c r="A721" s="18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29"/>
      <c r="N721" s="13"/>
      <c r="O721" s="13"/>
      <c r="P721" s="13"/>
      <c r="Q721" s="13"/>
      <c r="R721" s="13"/>
      <c r="S721" s="13"/>
      <c r="T721" s="29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</row>
    <row r="722" spans="1:37" ht="12.75" x14ac:dyDescent="0.2">
      <c r="A722" s="18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29"/>
      <c r="N722" s="13"/>
      <c r="O722" s="13"/>
      <c r="P722" s="13"/>
      <c r="Q722" s="13"/>
      <c r="R722" s="13"/>
      <c r="S722" s="13"/>
      <c r="T722" s="2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</row>
    <row r="723" spans="1:37" ht="12.75" x14ac:dyDescent="0.2">
      <c r="A723" s="18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29"/>
      <c r="N723" s="13"/>
      <c r="O723" s="13"/>
      <c r="P723" s="13"/>
      <c r="Q723" s="13"/>
      <c r="R723" s="13"/>
      <c r="S723" s="13"/>
      <c r="T723" s="29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</row>
    <row r="724" spans="1:37" ht="12.75" x14ac:dyDescent="0.2">
      <c r="A724" s="18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29"/>
      <c r="N724" s="13"/>
      <c r="O724" s="13"/>
      <c r="P724" s="13"/>
      <c r="Q724" s="13"/>
      <c r="R724" s="13"/>
      <c r="S724" s="13"/>
      <c r="T724" s="29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</row>
    <row r="725" spans="1:37" ht="12.75" x14ac:dyDescent="0.2">
      <c r="A725" s="18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29"/>
      <c r="N725" s="13"/>
      <c r="O725" s="13"/>
      <c r="P725" s="13"/>
      <c r="Q725" s="13"/>
      <c r="R725" s="13"/>
      <c r="S725" s="13"/>
      <c r="T725" s="2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</row>
    <row r="726" spans="1:37" ht="12.75" x14ac:dyDescent="0.2">
      <c r="A726" s="18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29"/>
      <c r="N726" s="13"/>
      <c r="O726" s="13"/>
      <c r="P726" s="13"/>
      <c r="Q726" s="13"/>
      <c r="R726" s="13"/>
      <c r="S726" s="13"/>
      <c r="T726" s="29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</row>
    <row r="727" spans="1:37" ht="12.75" x14ac:dyDescent="0.2">
      <c r="A727" s="18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29"/>
      <c r="N727" s="13"/>
      <c r="O727" s="13"/>
      <c r="P727" s="13"/>
      <c r="Q727" s="13"/>
      <c r="R727" s="13"/>
      <c r="S727" s="13"/>
      <c r="T727" s="29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</row>
    <row r="728" spans="1:37" ht="12.75" x14ac:dyDescent="0.2">
      <c r="A728" s="18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29"/>
      <c r="N728" s="13"/>
      <c r="O728" s="13"/>
      <c r="P728" s="13"/>
      <c r="Q728" s="13"/>
      <c r="R728" s="13"/>
      <c r="S728" s="13"/>
      <c r="T728" s="29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</row>
    <row r="729" spans="1:37" ht="12.75" x14ac:dyDescent="0.2">
      <c r="A729" s="18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29"/>
      <c r="N729" s="13"/>
      <c r="O729" s="13"/>
      <c r="P729" s="13"/>
      <c r="Q729" s="13"/>
      <c r="R729" s="13"/>
      <c r="S729" s="13"/>
      <c r="T729" s="29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</row>
    <row r="730" spans="1:37" ht="12.75" x14ac:dyDescent="0.2">
      <c r="A730" s="18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29"/>
      <c r="N730" s="13"/>
      <c r="O730" s="13"/>
      <c r="P730" s="13"/>
      <c r="Q730" s="13"/>
      <c r="R730" s="13"/>
      <c r="S730" s="13"/>
      <c r="T730" s="2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</row>
    <row r="731" spans="1:37" ht="12.75" x14ac:dyDescent="0.2">
      <c r="A731" s="18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29"/>
      <c r="N731" s="13"/>
      <c r="O731" s="13"/>
      <c r="P731" s="13"/>
      <c r="Q731" s="13"/>
      <c r="R731" s="13"/>
      <c r="S731" s="13"/>
      <c r="T731" s="29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</row>
    <row r="732" spans="1:37" ht="12.75" x14ac:dyDescent="0.2">
      <c r="A732" s="18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29"/>
      <c r="N732" s="13"/>
      <c r="O732" s="13"/>
      <c r="P732" s="13"/>
      <c r="Q732" s="13"/>
      <c r="R732" s="13"/>
      <c r="S732" s="13"/>
      <c r="T732" s="29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</row>
    <row r="733" spans="1:37" ht="12.75" x14ac:dyDescent="0.2">
      <c r="A733" s="18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29"/>
      <c r="N733" s="13"/>
      <c r="O733" s="13"/>
      <c r="P733" s="13"/>
      <c r="Q733" s="13"/>
      <c r="R733" s="13"/>
      <c r="S733" s="13"/>
      <c r="T733" s="29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</row>
    <row r="734" spans="1:37" ht="12.75" x14ac:dyDescent="0.2">
      <c r="A734" s="18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29"/>
      <c r="N734" s="13"/>
      <c r="O734" s="13"/>
      <c r="P734" s="13"/>
      <c r="Q734" s="13"/>
      <c r="R734" s="13"/>
      <c r="S734" s="13"/>
      <c r="T734" s="2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</row>
    <row r="735" spans="1:37" ht="12.75" x14ac:dyDescent="0.2">
      <c r="A735" s="18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29"/>
      <c r="N735" s="13"/>
      <c r="O735" s="13"/>
      <c r="P735" s="13"/>
      <c r="Q735" s="13"/>
      <c r="R735" s="13"/>
      <c r="S735" s="13"/>
      <c r="T735" s="29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</row>
    <row r="736" spans="1:37" ht="12.75" x14ac:dyDescent="0.2">
      <c r="A736" s="18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29"/>
      <c r="N736" s="13"/>
      <c r="O736" s="13"/>
      <c r="P736" s="13"/>
      <c r="Q736" s="13"/>
      <c r="R736" s="13"/>
      <c r="S736" s="13"/>
      <c r="T736" s="29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</row>
    <row r="737" spans="1:37" ht="12.75" x14ac:dyDescent="0.2">
      <c r="A737" s="18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29"/>
      <c r="N737" s="13"/>
      <c r="O737" s="13"/>
      <c r="P737" s="13"/>
      <c r="Q737" s="13"/>
      <c r="R737" s="13"/>
      <c r="S737" s="13"/>
      <c r="T737" s="29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</row>
    <row r="738" spans="1:37" ht="12.75" x14ac:dyDescent="0.2">
      <c r="A738" s="18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29"/>
      <c r="N738" s="13"/>
      <c r="O738" s="13"/>
      <c r="P738" s="13"/>
      <c r="Q738" s="13"/>
      <c r="R738" s="13"/>
      <c r="S738" s="13"/>
      <c r="T738" s="2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</row>
    <row r="739" spans="1:37" ht="12.75" x14ac:dyDescent="0.2">
      <c r="A739" s="18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29"/>
      <c r="N739" s="13"/>
      <c r="O739" s="13"/>
      <c r="P739" s="13"/>
      <c r="Q739" s="13"/>
      <c r="R739" s="13"/>
      <c r="S739" s="13"/>
      <c r="T739" s="2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</row>
    <row r="740" spans="1:37" ht="12.75" x14ac:dyDescent="0.2">
      <c r="A740" s="18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29"/>
      <c r="N740" s="13"/>
      <c r="O740" s="13"/>
      <c r="P740" s="13"/>
      <c r="Q740" s="13"/>
      <c r="R740" s="13"/>
      <c r="S740" s="13"/>
      <c r="T740" s="29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</row>
    <row r="741" spans="1:37" ht="12.75" x14ac:dyDescent="0.2">
      <c r="A741" s="18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29"/>
      <c r="N741" s="13"/>
      <c r="O741" s="13"/>
      <c r="P741" s="13"/>
      <c r="Q741" s="13"/>
      <c r="R741" s="13"/>
      <c r="S741" s="13"/>
      <c r="T741" s="29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</row>
    <row r="742" spans="1:37" ht="12.75" x14ac:dyDescent="0.2">
      <c r="A742" s="18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29"/>
      <c r="N742" s="13"/>
      <c r="O742" s="13"/>
      <c r="P742" s="13"/>
      <c r="Q742" s="13"/>
      <c r="R742" s="13"/>
      <c r="S742" s="13"/>
      <c r="T742" s="29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</row>
    <row r="743" spans="1:37" ht="12.75" x14ac:dyDescent="0.2">
      <c r="A743" s="18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29"/>
      <c r="N743" s="13"/>
      <c r="O743" s="13"/>
      <c r="P743" s="13"/>
      <c r="Q743" s="13"/>
      <c r="R743" s="13"/>
      <c r="S743" s="13"/>
      <c r="T743" s="29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</row>
    <row r="744" spans="1:37" ht="12.75" x14ac:dyDescent="0.2">
      <c r="A744" s="18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29"/>
      <c r="N744" s="13"/>
      <c r="O744" s="13"/>
      <c r="P744" s="13"/>
      <c r="Q744" s="13"/>
      <c r="R744" s="13"/>
      <c r="S744" s="13"/>
      <c r="T744" s="29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</row>
    <row r="745" spans="1:37" ht="12.75" x14ac:dyDescent="0.2">
      <c r="A745" s="18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29"/>
      <c r="N745" s="13"/>
      <c r="O745" s="13"/>
      <c r="P745" s="13"/>
      <c r="Q745" s="13"/>
      <c r="R745" s="13"/>
      <c r="S745" s="13"/>
      <c r="T745" s="29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</row>
    <row r="746" spans="1:37" ht="12.75" x14ac:dyDescent="0.2">
      <c r="A746" s="18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29"/>
      <c r="N746" s="13"/>
      <c r="O746" s="13"/>
      <c r="P746" s="13"/>
      <c r="Q746" s="13"/>
      <c r="R746" s="13"/>
      <c r="S746" s="13"/>
      <c r="T746" s="29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</row>
    <row r="747" spans="1:37" ht="12.75" x14ac:dyDescent="0.2">
      <c r="A747" s="18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29"/>
      <c r="N747" s="13"/>
      <c r="O747" s="13"/>
      <c r="P747" s="13"/>
      <c r="Q747" s="13"/>
      <c r="R747" s="13"/>
      <c r="S747" s="13"/>
      <c r="T747" s="29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</row>
    <row r="748" spans="1:37" ht="12.75" x14ac:dyDescent="0.2">
      <c r="A748" s="18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29"/>
      <c r="N748" s="13"/>
      <c r="O748" s="13"/>
      <c r="P748" s="13"/>
      <c r="Q748" s="13"/>
      <c r="R748" s="13"/>
      <c r="S748" s="13"/>
      <c r="T748" s="2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</row>
    <row r="749" spans="1:37" ht="12.75" x14ac:dyDescent="0.2">
      <c r="A749" s="18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29"/>
      <c r="N749" s="13"/>
      <c r="O749" s="13"/>
      <c r="P749" s="13"/>
      <c r="Q749" s="13"/>
      <c r="R749" s="13"/>
      <c r="S749" s="13"/>
      <c r="T749" s="29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</row>
    <row r="750" spans="1:37" ht="12.75" x14ac:dyDescent="0.2">
      <c r="A750" s="18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29"/>
      <c r="N750" s="13"/>
      <c r="O750" s="13"/>
      <c r="P750" s="13"/>
      <c r="Q750" s="13"/>
      <c r="R750" s="13"/>
      <c r="S750" s="13"/>
      <c r="T750" s="29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</row>
    <row r="751" spans="1:37" ht="12.75" x14ac:dyDescent="0.2">
      <c r="A751" s="18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29"/>
      <c r="N751" s="13"/>
      <c r="O751" s="13"/>
      <c r="P751" s="13"/>
      <c r="Q751" s="13"/>
      <c r="R751" s="13"/>
      <c r="S751" s="13"/>
      <c r="T751" s="29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</row>
    <row r="752" spans="1:37" ht="12.75" x14ac:dyDescent="0.2">
      <c r="A752" s="18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29"/>
      <c r="N752" s="13"/>
      <c r="O752" s="13"/>
      <c r="P752" s="13"/>
      <c r="Q752" s="13"/>
      <c r="R752" s="13"/>
      <c r="S752" s="13"/>
      <c r="T752" s="29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</row>
    <row r="753" spans="1:37" ht="12.75" x14ac:dyDescent="0.2">
      <c r="A753" s="18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29"/>
      <c r="N753" s="13"/>
      <c r="O753" s="13"/>
      <c r="P753" s="13"/>
      <c r="Q753" s="13"/>
      <c r="R753" s="13"/>
      <c r="S753" s="13"/>
      <c r="T753" s="29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</row>
    <row r="754" spans="1:37" ht="12.75" x14ac:dyDescent="0.2">
      <c r="A754" s="18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29"/>
      <c r="N754" s="13"/>
      <c r="O754" s="13"/>
      <c r="P754" s="13"/>
      <c r="Q754" s="13"/>
      <c r="R754" s="13"/>
      <c r="S754" s="13"/>
      <c r="T754" s="2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</row>
    <row r="755" spans="1:37" ht="12.75" x14ac:dyDescent="0.2">
      <c r="A755" s="18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29"/>
      <c r="N755" s="13"/>
      <c r="O755" s="13"/>
      <c r="P755" s="13"/>
      <c r="Q755" s="13"/>
      <c r="R755" s="13"/>
      <c r="S755" s="13"/>
      <c r="T755" s="29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</row>
    <row r="756" spans="1:37" ht="12.75" x14ac:dyDescent="0.2">
      <c r="A756" s="18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29"/>
      <c r="N756" s="13"/>
      <c r="O756" s="13"/>
      <c r="P756" s="13"/>
      <c r="Q756" s="13"/>
      <c r="R756" s="13"/>
      <c r="S756" s="13"/>
      <c r="T756" s="2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</row>
    <row r="757" spans="1:37" ht="12.75" x14ac:dyDescent="0.2">
      <c r="A757" s="18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29"/>
      <c r="N757" s="13"/>
      <c r="O757" s="13"/>
      <c r="P757" s="13"/>
      <c r="Q757" s="13"/>
      <c r="R757" s="13"/>
      <c r="S757" s="13"/>
      <c r="T757" s="29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</row>
    <row r="758" spans="1:37" ht="12.75" x14ac:dyDescent="0.2">
      <c r="A758" s="18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29"/>
      <c r="N758" s="13"/>
      <c r="O758" s="13"/>
      <c r="P758" s="13"/>
      <c r="Q758" s="13"/>
      <c r="R758" s="13"/>
      <c r="S758" s="13"/>
      <c r="T758" s="2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</row>
    <row r="759" spans="1:37" ht="12.75" x14ac:dyDescent="0.2">
      <c r="A759" s="18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29"/>
      <c r="N759" s="13"/>
      <c r="O759" s="13"/>
      <c r="P759" s="13"/>
      <c r="Q759" s="13"/>
      <c r="R759" s="13"/>
      <c r="S759" s="13"/>
      <c r="T759" s="29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</row>
    <row r="760" spans="1:37" ht="12.75" x14ac:dyDescent="0.2">
      <c r="A760" s="18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29"/>
      <c r="N760" s="13"/>
      <c r="O760" s="13"/>
      <c r="P760" s="13"/>
      <c r="Q760" s="13"/>
      <c r="R760" s="13"/>
      <c r="S760" s="13"/>
      <c r="T760" s="29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</row>
    <row r="761" spans="1:37" ht="12.75" x14ac:dyDescent="0.2">
      <c r="A761" s="18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29"/>
      <c r="N761" s="13"/>
      <c r="O761" s="13"/>
      <c r="P761" s="13"/>
      <c r="Q761" s="13"/>
      <c r="R761" s="13"/>
      <c r="S761" s="13"/>
      <c r="T761" s="29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</row>
    <row r="762" spans="1:37" ht="12.75" x14ac:dyDescent="0.2">
      <c r="A762" s="18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29"/>
      <c r="N762" s="13"/>
      <c r="O762" s="13"/>
      <c r="P762" s="13"/>
      <c r="Q762" s="13"/>
      <c r="R762" s="13"/>
      <c r="S762" s="13"/>
      <c r="T762" s="2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</row>
    <row r="763" spans="1:37" ht="12.75" x14ac:dyDescent="0.2">
      <c r="A763" s="18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29"/>
      <c r="N763" s="13"/>
      <c r="O763" s="13"/>
      <c r="P763" s="13"/>
      <c r="Q763" s="13"/>
      <c r="R763" s="13"/>
      <c r="S763" s="13"/>
      <c r="T763" s="29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</row>
    <row r="764" spans="1:37" ht="12.75" x14ac:dyDescent="0.2">
      <c r="A764" s="18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29"/>
      <c r="N764" s="13"/>
      <c r="O764" s="13"/>
      <c r="P764" s="13"/>
      <c r="Q764" s="13"/>
      <c r="R764" s="13"/>
      <c r="S764" s="13"/>
      <c r="T764" s="29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</row>
    <row r="765" spans="1:37" ht="12.75" x14ac:dyDescent="0.2">
      <c r="A765" s="18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29"/>
      <c r="N765" s="13"/>
      <c r="O765" s="13"/>
      <c r="P765" s="13"/>
      <c r="Q765" s="13"/>
      <c r="R765" s="13"/>
      <c r="S765" s="13"/>
      <c r="T765" s="2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</row>
    <row r="766" spans="1:37" ht="12.75" x14ac:dyDescent="0.2">
      <c r="A766" s="18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29"/>
      <c r="N766" s="13"/>
      <c r="O766" s="13"/>
      <c r="P766" s="13"/>
      <c r="Q766" s="13"/>
      <c r="R766" s="13"/>
      <c r="S766" s="13"/>
      <c r="T766" s="29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</row>
    <row r="767" spans="1:37" ht="12.75" x14ac:dyDescent="0.2">
      <c r="A767" s="18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29"/>
      <c r="N767" s="13"/>
      <c r="O767" s="13"/>
      <c r="P767" s="13"/>
      <c r="Q767" s="13"/>
      <c r="R767" s="13"/>
      <c r="S767" s="13"/>
      <c r="T767" s="2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</row>
    <row r="768" spans="1:37" ht="12.75" x14ac:dyDescent="0.2">
      <c r="A768" s="18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29"/>
      <c r="N768" s="13"/>
      <c r="O768" s="13"/>
      <c r="P768" s="13"/>
      <c r="Q768" s="13"/>
      <c r="R768" s="13"/>
      <c r="S768" s="13"/>
      <c r="T768" s="2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</row>
    <row r="769" spans="1:37" ht="12.75" x14ac:dyDescent="0.2">
      <c r="A769" s="18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29"/>
      <c r="N769" s="13"/>
      <c r="O769" s="13"/>
      <c r="P769" s="13"/>
      <c r="Q769" s="13"/>
      <c r="R769" s="13"/>
      <c r="S769" s="13"/>
      <c r="T769" s="29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</row>
    <row r="770" spans="1:37" ht="12.75" x14ac:dyDescent="0.2">
      <c r="A770" s="18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29"/>
      <c r="N770" s="13"/>
      <c r="O770" s="13"/>
      <c r="P770" s="13"/>
      <c r="Q770" s="13"/>
      <c r="R770" s="13"/>
      <c r="S770" s="13"/>
      <c r="T770" s="29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</row>
    <row r="771" spans="1:37" ht="12.75" x14ac:dyDescent="0.2">
      <c r="A771" s="18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29"/>
      <c r="N771" s="13"/>
      <c r="O771" s="13"/>
      <c r="P771" s="13"/>
      <c r="Q771" s="13"/>
      <c r="R771" s="13"/>
      <c r="S771" s="13"/>
      <c r="T771" s="29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</row>
    <row r="772" spans="1:37" ht="12.75" x14ac:dyDescent="0.2">
      <c r="A772" s="18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29"/>
      <c r="N772" s="13"/>
      <c r="O772" s="13"/>
      <c r="P772" s="13"/>
      <c r="Q772" s="13"/>
      <c r="R772" s="13"/>
      <c r="S772" s="13"/>
      <c r="T772" s="29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</row>
    <row r="773" spans="1:37" ht="12.75" x14ac:dyDescent="0.2">
      <c r="A773" s="18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29"/>
      <c r="N773" s="13"/>
      <c r="O773" s="13"/>
      <c r="P773" s="13"/>
      <c r="Q773" s="13"/>
      <c r="R773" s="13"/>
      <c r="S773" s="13"/>
      <c r="T773" s="29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</row>
    <row r="774" spans="1:37" ht="12.75" x14ac:dyDescent="0.2">
      <c r="A774" s="18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29"/>
      <c r="N774" s="13"/>
      <c r="O774" s="13"/>
      <c r="P774" s="13"/>
      <c r="Q774" s="13"/>
      <c r="R774" s="13"/>
      <c r="S774" s="13"/>
      <c r="T774" s="29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</row>
    <row r="775" spans="1:37" ht="12.75" x14ac:dyDescent="0.2">
      <c r="A775" s="18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29"/>
      <c r="N775" s="13"/>
      <c r="O775" s="13"/>
      <c r="P775" s="13"/>
      <c r="Q775" s="13"/>
      <c r="R775" s="13"/>
      <c r="S775" s="13"/>
      <c r="T775" s="2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</row>
    <row r="776" spans="1:37" ht="12.75" x14ac:dyDescent="0.2">
      <c r="A776" s="18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29"/>
      <c r="N776" s="13"/>
      <c r="O776" s="13"/>
      <c r="P776" s="13"/>
      <c r="Q776" s="13"/>
      <c r="R776" s="13"/>
      <c r="S776" s="13"/>
      <c r="T776" s="29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</row>
    <row r="777" spans="1:37" ht="12.75" x14ac:dyDescent="0.2">
      <c r="A777" s="18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29"/>
      <c r="N777" s="13"/>
      <c r="O777" s="13"/>
      <c r="P777" s="13"/>
      <c r="Q777" s="13"/>
      <c r="R777" s="13"/>
      <c r="S777" s="13"/>
      <c r="T777" s="29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</row>
    <row r="778" spans="1:37" ht="12.75" x14ac:dyDescent="0.2">
      <c r="A778" s="18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29"/>
      <c r="N778" s="13"/>
      <c r="O778" s="13"/>
      <c r="P778" s="13"/>
      <c r="Q778" s="13"/>
      <c r="R778" s="13"/>
      <c r="S778" s="13"/>
      <c r="T778" s="2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</row>
    <row r="779" spans="1:37" ht="12.75" x14ac:dyDescent="0.2">
      <c r="A779" s="18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29"/>
      <c r="N779" s="13"/>
      <c r="O779" s="13"/>
      <c r="P779" s="13"/>
      <c r="Q779" s="13"/>
      <c r="R779" s="13"/>
      <c r="S779" s="13"/>
      <c r="T779" s="29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</row>
    <row r="780" spans="1:37" ht="12.75" x14ac:dyDescent="0.2">
      <c r="A780" s="18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29"/>
      <c r="N780" s="13"/>
      <c r="O780" s="13"/>
      <c r="P780" s="13"/>
      <c r="Q780" s="13"/>
      <c r="R780" s="13"/>
      <c r="S780" s="13"/>
      <c r="T780" s="29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</row>
    <row r="781" spans="1:37" ht="12.75" x14ac:dyDescent="0.2">
      <c r="A781" s="18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29"/>
      <c r="N781" s="13"/>
      <c r="O781" s="13"/>
      <c r="P781" s="13"/>
      <c r="Q781" s="13"/>
      <c r="R781" s="13"/>
      <c r="S781" s="13"/>
      <c r="T781" s="29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</row>
    <row r="782" spans="1:37" ht="12.75" x14ac:dyDescent="0.2">
      <c r="A782" s="18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29"/>
      <c r="N782" s="13"/>
      <c r="O782" s="13"/>
      <c r="P782" s="13"/>
      <c r="Q782" s="13"/>
      <c r="R782" s="13"/>
      <c r="S782" s="13"/>
      <c r="T782" s="29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</row>
    <row r="783" spans="1:37" ht="12.75" x14ac:dyDescent="0.2">
      <c r="A783" s="18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29"/>
      <c r="N783" s="13"/>
      <c r="O783" s="13"/>
      <c r="P783" s="13"/>
      <c r="Q783" s="13"/>
      <c r="R783" s="13"/>
      <c r="S783" s="13"/>
      <c r="T783" s="2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</row>
    <row r="784" spans="1:37" ht="12.75" x14ac:dyDescent="0.2">
      <c r="A784" s="18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29"/>
      <c r="N784" s="13"/>
      <c r="O784" s="13"/>
      <c r="P784" s="13"/>
      <c r="Q784" s="13"/>
      <c r="R784" s="13"/>
      <c r="S784" s="13"/>
      <c r="T784" s="29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</row>
    <row r="785" spans="1:37" ht="12.75" x14ac:dyDescent="0.2">
      <c r="A785" s="18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29"/>
      <c r="N785" s="13"/>
      <c r="O785" s="13"/>
      <c r="P785" s="13"/>
      <c r="Q785" s="13"/>
      <c r="R785" s="13"/>
      <c r="S785" s="13"/>
      <c r="T785" s="2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</row>
    <row r="786" spans="1:37" ht="12.75" x14ac:dyDescent="0.2">
      <c r="A786" s="18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29"/>
      <c r="N786" s="13"/>
      <c r="O786" s="13"/>
      <c r="P786" s="13"/>
      <c r="Q786" s="13"/>
      <c r="R786" s="13"/>
      <c r="S786" s="13"/>
      <c r="T786" s="29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</row>
    <row r="787" spans="1:37" ht="12.75" x14ac:dyDescent="0.2">
      <c r="A787" s="18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29"/>
      <c r="N787" s="13"/>
      <c r="O787" s="13"/>
      <c r="P787" s="13"/>
      <c r="Q787" s="13"/>
      <c r="R787" s="13"/>
      <c r="S787" s="13"/>
      <c r="T787" s="29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</row>
    <row r="788" spans="1:37" ht="12.75" x14ac:dyDescent="0.2">
      <c r="A788" s="18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29"/>
      <c r="N788" s="13"/>
      <c r="O788" s="13"/>
      <c r="P788" s="13"/>
      <c r="Q788" s="13"/>
      <c r="R788" s="13"/>
      <c r="S788" s="13"/>
      <c r="T788" s="29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</row>
    <row r="789" spans="1:37" ht="12.75" x14ac:dyDescent="0.2">
      <c r="A789" s="18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29"/>
      <c r="N789" s="13"/>
      <c r="O789" s="13"/>
      <c r="P789" s="13"/>
      <c r="Q789" s="13"/>
      <c r="R789" s="13"/>
      <c r="S789" s="13"/>
      <c r="T789" s="2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</row>
    <row r="790" spans="1:37" ht="12.75" x14ac:dyDescent="0.2">
      <c r="A790" s="18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29"/>
      <c r="N790" s="13"/>
      <c r="O790" s="13"/>
      <c r="P790" s="13"/>
      <c r="Q790" s="13"/>
      <c r="R790" s="13"/>
      <c r="S790" s="13"/>
      <c r="T790" s="29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</row>
    <row r="791" spans="1:37" ht="12.75" x14ac:dyDescent="0.2">
      <c r="A791" s="18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29"/>
      <c r="N791" s="13"/>
      <c r="O791" s="13"/>
      <c r="P791" s="13"/>
      <c r="Q791" s="13"/>
      <c r="R791" s="13"/>
      <c r="S791" s="13"/>
      <c r="T791" s="29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</row>
    <row r="792" spans="1:37" ht="12.75" x14ac:dyDescent="0.2">
      <c r="A792" s="18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29"/>
      <c r="N792" s="13"/>
      <c r="O792" s="13"/>
      <c r="P792" s="13"/>
      <c r="Q792" s="13"/>
      <c r="R792" s="13"/>
      <c r="S792" s="13"/>
      <c r="T792" s="29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</row>
    <row r="793" spans="1:37" ht="12.75" x14ac:dyDescent="0.2">
      <c r="A793" s="18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29"/>
      <c r="N793" s="13"/>
      <c r="O793" s="13"/>
      <c r="P793" s="13"/>
      <c r="Q793" s="13"/>
      <c r="R793" s="13"/>
      <c r="S793" s="13"/>
      <c r="T793" s="29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</row>
    <row r="794" spans="1:37" ht="12.75" x14ac:dyDescent="0.2">
      <c r="A794" s="18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29"/>
      <c r="N794" s="13"/>
      <c r="O794" s="13"/>
      <c r="P794" s="13"/>
      <c r="Q794" s="13"/>
      <c r="R794" s="13"/>
      <c r="S794" s="13"/>
      <c r="T794" s="29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</row>
    <row r="795" spans="1:37" ht="12.75" x14ac:dyDescent="0.2">
      <c r="A795" s="18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29"/>
      <c r="N795" s="13"/>
      <c r="O795" s="13"/>
      <c r="P795" s="13"/>
      <c r="Q795" s="13"/>
      <c r="R795" s="13"/>
      <c r="S795" s="13"/>
      <c r="T795" s="29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</row>
    <row r="796" spans="1:37" ht="12.75" x14ac:dyDescent="0.2">
      <c r="A796" s="18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29"/>
      <c r="N796" s="13"/>
      <c r="O796" s="13"/>
      <c r="P796" s="13"/>
      <c r="Q796" s="13"/>
      <c r="R796" s="13"/>
      <c r="S796" s="13"/>
      <c r="T796" s="29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</row>
    <row r="797" spans="1:37" ht="12.75" x14ac:dyDescent="0.2">
      <c r="A797" s="18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29"/>
      <c r="N797" s="13"/>
      <c r="O797" s="13"/>
      <c r="P797" s="13"/>
      <c r="Q797" s="13"/>
      <c r="R797" s="13"/>
      <c r="S797" s="13"/>
      <c r="T797" s="2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</row>
    <row r="798" spans="1:37" ht="12.75" x14ac:dyDescent="0.2">
      <c r="A798" s="18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29"/>
      <c r="N798" s="13"/>
      <c r="O798" s="13"/>
      <c r="P798" s="13"/>
      <c r="Q798" s="13"/>
      <c r="R798" s="13"/>
      <c r="S798" s="13"/>
      <c r="T798" s="29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</row>
    <row r="799" spans="1:37" ht="12.75" x14ac:dyDescent="0.2">
      <c r="A799" s="18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29"/>
      <c r="N799" s="13"/>
      <c r="O799" s="13"/>
      <c r="P799" s="13"/>
      <c r="Q799" s="13"/>
      <c r="R799" s="13"/>
      <c r="S799" s="13"/>
      <c r="T799" s="2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</row>
    <row r="800" spans="1:37" ht="12.75" x14ac:dyDescent="0.2">
      <c r="A800" s="18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29"/>
      <c r="N800" s="13"/>
      <c r="O800" s="13"/>
      <c r="P800" s="13"/>
      <c r="Q800" s="13"/>
      <c r="R800" s="13"/>
      <c r="S800" s="13"/>
      <c r="T800" s="29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</row>
    <row r="801" spans="1:37" ht="12.75" x14ac:dyDescent="0.2">
      <c r="A801" s="18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29"/>
      <c r="N801" s="13"/>
      <c r="O801" s="13"/>
      <c r="P801" s="13"/>
      <c r="Q801" s="13"/>
      <c r="R801" s="13"/>
      <c r="S801" s="13"/>
      <c r="T801" s="29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</row>
    <row r="802" spans="1:37" ht="12.75" x14ac:dyDescent="0.2">
      <c r="A802" s="18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29"/>
      <c r="N802" s="13"/>
      <c r="O802" s="13"/>
      <c r="P802" s="13"/>
      <c r="Q802" s="13"/>
      <c r="R802" s="13"/>
      <c r="S802" s="13"/>
      <c r="T802" s="29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</row>
    <row r="803" spans="1:37" ht="12.75" x14ac:dyDescent="0.2">
      <c r="A803" s="18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29"/>
      <c r="N803" s="13"/>
      <c r="O803" s="13"/>
      <c r="P803" s="13"/>
      <c r="Q803" s="13"/>
      <c r="R803" s="13"/>
      <c r="S803" s="13"/>
      <c r="T803" s="2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</row>
    <row r="804" spans="1:37" ht="12.75" x14ac:dyDescent="0.2">
      <c r="A804" s="18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29"/>
      <c r="N804" s="13"/>
      <c r="O804" s="13"/>
      <c r="P804" s="13"/>
      <c r="Q804" s="13"/>
      <c r="R804" s="13"/>
      <c r="S804" s="13"/>
      <c r="T804" s="29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</row>
    <row r="805" spans="1:37" ht="12.75" x14ac:dyDescent="0.2">
      <c r="A805" s="18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29"/>
      <c r="N805" s="13"/>
      <c r="O805" s="13"/>
      <c r="P805" s="13"/>
      <c r="Q805" s="13"/>
      <c r="R805" s="13"/>
      <c r="S805" s="13"/>
      <c r="T805" s="29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</row>
    <row r="806" spans="1:37" ht="12.75" x14ac:dyDescent="0.2">
      <c r="A806" s="18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29"/>
      <c r="N806" s="13"/>
      <c r="O806" s="13"/>
      <c r="P806" s="13"/>
      <c r="Q806" s="13"/>
      <c r="R806" s="13"/>
      <c r="S806" s="13"/>
      <c r="T806" s="29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</row>
    <row r="807" spans="1:37" ht="12.75" x14ac:dyDescent="0.2">
      <c r="A807" s="18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29"/>
      <c r="N807" s="13"/>
      <c r="O807" s="13"/>
      <c r="P807" s="13"/>
      <c r="Q807" s="13"/>
      <c r="R807" s="13"/>
      <c r="S807" s="13"/>
      <c r="T807" s="29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</row>
    <row r="808" spans="1:37" ht="12.75" x14ac:dyDescent="0.2">
      <c r="A808" s="18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29"/>
      <c r="N808" s="13"/>
      <c r="O808" s="13"/>
      <c r="P808" s="13"/>
      <c r="Q808" s="13"/>
      <c r="R808" s="13"/>
      <c r="S808" s="13"/>
      <c r="T808" s="29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</row>
    <row r="809" spans="1:37" ht="12.75" x14ac:dyDescent="0.2">
      <c r="A809" s="18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29"/>
      <c r="N809" s="13"/>
      <c r="O809" s="13"/>
      <c r="P809" s="13"/>
      <c r="Q809" s="13"/>
      <c r="R809" s="13"/>
      <c r="S809" s="13"/>
      <c r="T809" s="29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</row>
    <row r="810" spans="1:37" ht="12.75" x14ac:dyDescent="0.2">
      <c r="A810" s="18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29"/>
      <c r="N810" s="13"/>
      <c r="O810" s="13"/>
      <c r="P810" s="13"/>
      <c r="Q810" s="13"/>
      <c r="R810" s="13"/>
      <c r="S810" s="13"/>
      <c r="T810" s="29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</row>
    <row r="811" spans="1:37" ht="12.75" x14ac:dyDescent="0.2">
      <c r="A811" s="18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29"/>
      <c r="N811" s="13"/>
      <c r="O811" s="13"/>
      <c r="P811" s="13"/>
      <c r="Q811" s="13"/>
      <c r="R811" s="13"/>
      <c r="S811" s="13"/>
      <c r="T811" s="2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</row>
    <row r="812" spans="1:37" ht="12.75" x14ac:dyDescent="0.2">
      <c r="A812" s="18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29"/>
      <c r="N812" s="13"/>
      <c r="O812" s="13"/>
      <c r="P812" s="13"/>
      <c r="Q812" s="13"/>
      <c r="R812" s="13"/>
      <c r="S812" s="13"/>
      <c r="T812" s="29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</row>
    <row r="813" spans="1:37" ht="12.75" x14ac:dyDescent="0.2">
      <c r="A813" s="18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29"/>
      <c r="N813" s="13"/>
      <c r="O813" s="13"/>
      <c r="P813" s="13"/>
      <c r="Q813" s="13"/>
      <c r="R813" s="13"/>
      <c r="S813" s="13"/>
      <c r="T813" s="2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</row>
    <row r="814" spans="1:37" ht="12.75" x14ac:dyDescent="0.2">
      <c r="A814" s="18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29"/>
      <c r="N814" s="13"/>
      <c r="O814" s="13"/>
      <c r="P814" s="13"/>
      <c r="Q814" s="13"/>
      <c r="R814" s="13"/>
      <c r="S814" s="13"/>
      <c r="T814" s="29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</row>
    <row r="815" spans="1:37" ht="12.75" x14ac:dyDescent="0.2">
      <c r="A815" s="18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29"/>
      <c r="N815" s="13"/>
      <c r="O815" s="13"/>
      <c r="P815" s="13"/>
      <c r="Q815" s="13"/>
      <c r="R815" s="13"/>
      <c r="S815" s="13"/>
      <c r="T815" s="2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</row>
    <row r="816" spans="1:37" ht="12.75" x14ac:dyDescent="0.2">
      <c r="A816" s="18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29"/>
      <c r="N816" s="13"/>
      <c r="O816" s="13"/>
      <c r="P816" s="13"/>
      <c r="Q816" s="13"/>
      <c r="R816" s="13"/>
      <c r="S816" s="13"/>
      <c r="T816" s="29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</row>
    <row r="817" spans="1:37" ht="12.75" x14ac:dyDescent="0.2">
      <c r="A817" s="18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29"/>
      <c r="N817" s="13"/>
      <c r="O817" s="13"/>
      <c r="P817" s="13"/>
      <c r="Q817" s="13"/>
      <c r="R817" s="13"/>
      <c r="S817" s="13"/>
      <c r="T817" s="29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</row>
    <row r="818" spans="1:37" ht="12.75" x14ac:dyDescent="0.2">
      <c r="A818" s="18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29"/>
      <c r="N818" s="13"/>
      <c r="O818" s="13"/>
      <c r="P818" s="13"/>
      <c r="Q818" s="13"/>
      <c r="R818" s="13"/>
      <c r="S818" s="13"/>
      <c r="T818" s="29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</row>
    <row r="819" spans="1:37" ht="12.75" x14ac:dyDescent="0.2">
      <c r="A819" s="18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29"/>
      <c r="N819" s="13"/>
      <c r="O819" s="13"/>
      <c r="P819" s="13"/>
      <c r="Q819" s="13"/>
      <c r="R819" s="13"/>
      <c r="S819" s="13"/>
      <c r="T819" s="2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</row>
    <row r="820" spans="1:37" ht="12.75" x14ac:dyDescent="0.2">
      <c r="A820" s="18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29"/>
      <c r="N820" s="13"/>
      <c r="O820" s="13"/>
      <c r="P820" s="13"/>
      <c r="Q820" s="13"/>
      <c r="R820" s="13"/>
      <c r="S820" s="13"/>
      <c r="T820" s="29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</row>
    <row r="821" spans="1:37" ht="12.75" x14ac:dyDescent="0.2">
      <c r="A821" s="18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29"/>
      <c r="N821" s="13"/>
      <c r="O821" s="13"/>
      <c r="P821" s="13"/>
      <c r="Q821" s="13"/>
      <c r="R821" s="13"/>
      <c r="S821" s="13"/>
      <c r="T821" s="2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</row>
    <row r="822" spans="1:37" ht="12.75" x14ac:dyDescent="0.2">
      <c r="A822" s="18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29"/>
      <c r="N822" s="13"/>
      <c r="O822" s="13"/>
      <c r="P822" s="13"/>
      <c r="Q822" s="13"/>
      <c r="R822" s="13"/>
      <c r="S822" s="13"/>
      <c r="T822" s="29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</row>
    <row r="823" spans="1:37" ht="12.75" x14ac:dyDescent="0.2">
      <c r="A823" s="18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29"/>
      <c r="N823" s="13"/>
      <c r="O823" s="13"/>
      <c r="P823" s="13"/>
      <c r="Q823" s="13"/>
      <c r="R823" s="13"/>
      <c r="S823" s="13"/>
      <c r="T823" s="2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</row>
    <row r="824" spans="1:37" ht="12.75" x14ac:dyDescent="0.2">
      <c r="A824" s="18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29"/>
      <c r="N824" s="13"/>
      <c r="O824" s="13"/>
      <c r="P824" s="13"/>
      <c r="Q824" s="13"/>
      <c r="R824" s="13"/>
      <c r="S824" s="13"/>
      <c r="T824" s="29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</row>
    <row r="825" spans="1:37" ht="12.75" x14ac:dyDescent="0.2">
      <c r="A825" s="18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29"/>
      <c r="N825" s="13"/>
      <c r="O825" s="13"/>
      <c r="P825" s="13"/>
      <c r="Q825" s="13"/>
      <c r="R825" s="13"/>
      <c r="S825" s="13"/>
      <c r="T825" s="29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</row>
    <row r="826" spans="1:37" ht="12.75" x14ac:dyDescent="0.2">
      <c r="A826" s="18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29"/>
      <c r="N826" s="13"/>
      <c r="O826" s="13"/>
      <c r="P826" s="13"/>
      <c r="Q826" s="13"/>
      <c r="R826" s="13"/>
      <c r="S826" s="13"/>
      <c r="T826" s="29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</row>
    <row r="827" spans="1:37" ht="12.75" x14ac:dyDescent="0.2">
      <c r="A827" s="18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29"/>
      <c r="N827" s="13"/>
      <c r="O827" s="13"/>
      <c r="P827" s="13"/>
      <c r="Q827" s="13"/>
      <c r="R827" s="13"/>
      <c r="S827" s="13"/>
      <c r="T827" s="2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</row>
    <row r="828" spans="1:37" ht="12.75" x14ac:dyDescent="0.2">
      <c r="A828" s="18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29"/>
      <c r="N828" s="13"/>
      <c r="O828" s="13"/>
      <c r="P828" s="13"/>
      <c r="Q828" s="13"/>
      <c r="R828" s="13"/>
      <c r="S828" s="13"/>
      <c r="T828" s="29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</row>
    <row r="829" spans="1:37" ht="12.75" x14ac:dyDescent="0.2">
      <c r="A829" s="18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29"/>
      <c r="N829" s="13"/>
      <c r="O829" s="13"/>
      <c r="P829" s="13"/>
      <c r="Q829" s="13"/>
      <c r="R829" s="13"/>
      <c r="S829" s="13"/>
      <c r="T829" s="29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</row>
    <row r="830" spans="1:37" ht="12.75" x14ac:dyDescent="0.2">
      <c r="A830" s="18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29"/>
      <c r="N830" s="13"/>
      <c r="O830" s="13"/>
      <c r="P830" s="13"/>
      <c r="Q830" s="13"/>
      <c r="R830" s="13"/>
      <c r="S830" s="13"/>
      <c r="T830" s="29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</row>
    <row r="831" spans="1:37" ht="12.75" x14ac:dyDescent="0.2">
      <c r="A831" s="18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29"/>
      <c r="N831" s="13"/>
      <c r="O831" s="13"/>
      <c r="P831" s="13"/>
      <c r="Q831" s="13"/>
      <c r="R831" s="13"/>
      <c r="S831" s="13"/>
      <c r="T831" s="29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</row>
    <row r="832" spans="1:37" ht="12.75" x14ac:dyDescent="0.2">
      <c r="A832" s="18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29"/>
      <c r="N832" s="13"/>
      <c r="O832" s="13"/>
      <c r="P832" s="13"/>
      <c r="Q832" s="13"/>
      <c r="R832" s="13"/>
      <c r="S832" s="13"/>
      <c r="T832" s="29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</row>
    <row r="833" spans="1:37" ht="12.75" x14ac:dyDescent="0.2">
      <c r="A833" s="18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29"/>
      <c r="N833" s="13"/>
      <c r="O833" s="13"/>
      <c r="P833" s="13"/>
      <c r="Q833" s="13"/>
      <c r="R833" s="13"/>
      <c r="S833" s="13"/>
      <c r="T833" s="29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</row>
    <row r="834" spans="1:37" ht="12.75" x14ac:dyDescent="0.2">
      <c r="A834" s="18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29"/>
      <c r="N834" s="13"/>
      <c r="O834" s="13"/>
      <c r="P834" s="13"/>
      <c r="Q834" s="13"/>
      <c r="R834" s="13"/>
      <c r="S834" s="13"/>
      <c r="T834" s="29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</row>
    <row r="835" spans="1:37" ht="12.75" x14ac:dyDescent="0.2">
      <c r="A835" s="18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29"/>
      <c r="N835" s="13"/>
      <c r="O835" s="13"/>
      <c r="P835" s="13"/>
      <c r="Q835" s="13"/>
      <c r="R835" s="13"/>
      <c r="S835" s="13"/>
      <c r="T835" s="29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</row>
    <row r="836" spans="1:37" ht="12.75" x14ac:dyDescent="0.2">
      <c r="A836" s="18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29"/>
      <c r="N836" s="13"/>
      <c r="O836" s="13"/>
      <c r="P836" s="13"/>
      <c r="Q836" s="13"/>
      <c r="R836" s="13"/>
      <c r="S836" s="13"/>
      <c r="T836" s="29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</row>
    <row r="837" spans="1:37" ht="12.75" x14ac:dyDescent="0.2">
      <c r="A837" s="18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29"/>
      <c r="N837" s="13"/>
      <c r="O837" s="13"/>
      <c r="P837" s="13"/>
      <c r="Q837" s="13"/>
      <c r="R837" s="13"/>
      <c r="S837" s="13"/>
      <c r="T837" s="29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</row>
    <row r="838" spans="1:37" ht="12.75" x14ac:dyDescent="0.2">
      <c r="A838" s="18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29"/>
      <c r="N838" s="13"/>
      <c r="O838" s="13"/>
      <c r="P838" s="13"/>
      <c r="Q838" s="13"/>
      <c r="R838" s="13"/>
      <c r="S838" s="13"/>
      <c r="T838" s="29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</row>
    <row r="839" spans="1:37" ht="12.75" x14ac:dyDescent="0.2">
      <c r="A839" s="18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29"/>
      <c r="N839" s="13"/>
      <c r="O839" s="13"/>
      <c r="P839" s="13"/>
      <c r="Q839" s="13"/>
      <c r="R839" s="13"/>
      <c r="S839" s="13"/>
      <c r="T839" s="29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</row>
    <row r="840" spans="1:37" ht="12.75" x14ac:dyDescent="0.2">
      <c r="A840" s="18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29"/>
      <c r="N840" s="13"/>
      <c r="O840" s="13"/>
      <c r="P840" s="13"/>
      <c r="Q840" s="13"/>
      <c r="R840" s="13"/>
      <c r="S840" s="13"/>
      <c r="T840" s="29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</row>
    <row r="841" spans="1:37" ht="12.75" x14ac:dyDescent="0.2">
      <c r="A841" s="18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29"/>
      <c r="N841" s="13"/>
      <c r="O841" s="13"/>
      <c r="P841" s="13"/>
      <c r="Q841" s="13"/>
      <c r="R841" s="13"/>
      <c r="S841" s="13"/>
      <c r="T841" s="29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</row>
    <row r="842" spans="1:37" ht="12.75" x14ac:dyDescent="0.2">
      <c r="A842" s="18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29"/>
      <c r="N842" s="13"/>
      <c r="O842" s="13"/>
      <c r="P842" s="13"/>
      <c r="Q842" s="13"/>
      <c r="R842" s="13"/>
      <c r="S842" s="13"/>
      <c r="T842" s="29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</row>
    <row r="843" spans="1:37" ht="12.75" x14ac:dyDescent="0.2">
      <c r="A843" s="18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29"/>
      <c r="N843" s="13"/>
      <c r="O843" s="13"/>
      <c r="P843" s="13"/>
      <c r="Q843" s="13"/>
      <c r="R843" s="13"/>
      <c r="S843" s="13"/>
      <c r="T843" s="29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</row>
    <row r="844" spans="1:37" ht="12.75" x14ac:dyDescent="0.2">
      <c r="A844" s="18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29"/>
      <c r="N844" s="13"/>
      <c r="O844" s="13"/>
      <c r="P844" s="13"/>
      <c r="Q844" s="13"/>
      <c r="R844" s="13"/>
      <c r="S844" s="13"/>
      <c r="T844" s="29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</row>
    <row r="845" spans="1:37" ht="12.75" x14ac:dyDescent="0.2">
      <c r="A845" s="18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29"/>
      <c r="N845" s="13"/>
      <c r="O845" s="13"/>
      <c r="P845" s="13"/>
      <c r="Q845" s="13"/>
      <c r="R845" s="13"/>
      <c r="S845" s="13"/>
      <c r="T845" s="29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</row>
    <row r="846" spans="1:37" ht="12.75" x14ac:dyDescent="0.2">
      <c r="A846" s="18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29"/>
      <c r="N846" s="13"/>
      <c r="O846" s="13"/>
      <c r="P846" s="13"/>
      <c r="Q846" s="13"/>
      <c r="R846" s="13"/>
      <c r="S846" s="13"/>
      <c r="T846" s="29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</row>
    <row r="847" spans="1:37" ht="12.75" x14ac:dyDescent="0.2">
      <c r="A847" s="18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29"/>
      <c r="N847" s="13"/>
      <c r="O847" s="13"/>
      <c r="P847" s="13"/>
      <c r="Q847" s="13"/>
      <c r="R847" s="13"/>
      <c r="S847" s="13"/>
      <c r="T847" s="29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</row>
    <row r="848" spans="1:37" ht="12.75" x14ac:dyDescent="0.2">
      <c r="A848" s="18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29"/>
      <c r="N848" s="13"/>
      <c r="O848" s="13"/>
      <c r="P848" s="13"/>
      <c r="Q848" s="13"/>
      <c r="R848" s="13"/>
      <c r="S848" s="13"/>
      <c r="T848" s="29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</row>
    <row r="849" spans="1:37" ht="12.75" x14ac:dyDescent="0.2">
      <c r="A849" s="18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29"/>
      <c r="N849" s="13"/>
      <c r="O849" s="13"/>
      <c r="P849" s="13"/>
      <c r="Q849" s="13"/>
      <c r="R849" s="13"/>
      <c r="S849" s="13"/>
      <c r="T849" s="29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</row>
    <row r="850" spans="1:37" ht="12.75" x14ac:dyDescent="0.2">
      <c r="A850" s="18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29"/>
      <c r="N850" s="13"/>
      <c r="O850" s="13"/>
      <c r="P850" s="13"/>
      <c r="Q850" s="13"/>
      <c r="R850" s="13"/>
      <c r="S850" s="13"/>
      <c r="T850" s="29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</row>
    <row r="851" spans="1:37" ht="12.75" x14ac:dyDescent="0.2">
      <c r="A851" s="18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29"/>
      <c r="N851" s="13"/>
      <c r="O851" s="13"/>
      <c r="P851" s="13"/>
      <c r="Q851" s="13"/>
      <c r="R851" s="13"/>
      <c r="S851" s="13"/>
      <c r="T851" s="29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</row>
    <row r="852" spans="1:37" ht="12.75" x14ac:dyDescent="0.2">
      <c r="A852" s="18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29"/>
      <c r="N852" s="13"/>
      <c r="O852" s="13"/>
      <c r="P852" s="13"/>
      <c r="Q852" s="13"/>
      <c r="R852" s="13"/>
      <c r="S852" s="13"/>
      <c r="T852" s="29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</row>
    <row r="853" spans="1:37" ht="12.75" x14ac:dyDescent="0.2">
      <c r="A853" s="18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29"/>
      <c r="N853" s="13"/>
      <c r="O853" s="13"/>
      <c r="P853" s="13"/>
      <c r="Q853" s="13"/>
      <c r="R853" s="13"/>
      <c r="S853" s="13"/>
      <c r="T853" s="29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</row>
    <row r="854" spans="1:37" ht="12.75" x14ac:dyDescent="0.2">
      <c r="A854" s="18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29"/>
      <c r="N854" s="13"/>
      <c r="O854" s="13"/>
      <c r="P854" s="13"/>
      <c r="Q854" s="13"/>
      <c r="R854" s="13"/>
      <c r="S854" s="13"/>
      <c r="T854" s="29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</row>
    <row r="855" spans="1:37" ht="12.75" x14ac:dyDescent="0.2">
      <c r="A855" s="18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29"/>
      <c r="N855" s="13"/>
      <c r="O855" s="13"/>
      <c r="P855" s="13"/>
      <c r="Q855" s="13"/>
      <c r="R855" s="13"/>
      <c r="S855" s="13"/>
      <c r="T855" s="29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</row>
    <row r="856" spans="1:37" ht="12.75" x14ac:dyDescent="0.2">
      <c r="A856" s="18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29"/>
      <c r="N856" s="13"/>
      <c r="O856" s="13"/>
      <c r="P856" s="13"/>
      <c r="Q856" s="13"/>
      <c r="R856" s="13"/>
      <c r="S856" s="13"/>
      <c r="T856" s="29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</row>
    <row r="857" spans="1:37" ht="12.75" x14ac:dyDescent="0.2">
      <c r="A857" s="18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29"/>
      <c r="N857" s="13"/>
      <c r="O857" s="13"/>
      <c r="P857" s="13"/>
      <c r="Q857" s="13"/>
      <c r="R857" s="13"/>
      <c r="S857" s="13"/>
      <c r="T857" s="29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</row>
    <row r="858" spans="1:37" ht="12.75" x14ac:dyDescent="0.2">
      <c r="A858" s="18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29"/>
      <c r="N858" s="13"/>
      <c r="O858" s="13"/>
      <c r="P858" s="13"/>
      <c r="Q858" s="13"/>
      <c r="R858" s="13"/>
      <c r="S858" s="13"/>
      <c r="T858" s="29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</row>
    <row r="859" spans="1:37" ht="12.75" x14ac:dyDescent="0.2">
      <c r="A859" s="18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29"/>
      <c r="N859" s="13"/>
      <c r="O859" s="13"/>
      <c r="P859" s="13"/>
      <c r="Q859" s="13"/>
      <c r="R859" s="13"/>
      <c r="S859" s="13"/>
      <c r="T859" s="29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</row>
    <row r="860" spans="1:37" ht="12.75" x14ac:dyDescent="0.2">
      <c r="A860" s="18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29"/>
      <c r="N860" s="13"/>
      <c r="O860" s="13"/>
      <c r="P860" s="13"/>
      <c r="Q860" s="13"/>
      <c r="R860" s="13"/>
      <c r="S860" s="13"/>
      <c r="T860" s="29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</row>
    <row r="861" spans="1:37" ht="12.75" x14ac:dyDescent="0.2">
      <c r="A861" s="18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29"/>
      <c r="N861" s="13"/>
      <c r="O861" s="13"/>
      <c r="P861" s="13"/>
      <c r="Q861" s="13"/>
      <c r="R861" s="13"/>
      <c r="S861" s="13"/>
      <c r="T861" s="29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</row>
    <row r="862" spans="1:37" ht="12.75" x14ac:dyDescent="0.2">
      <c r="A862" s="18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29"/>
      <c r="N862" s="13"/>
      <c r="O862" s="13"/>
      <c r="P862" s="13"/>
      <c r="Q862" s="13"/>
      <c r="R862" s="13"/>
      <c r="S862" s="13"/>
      <c r="T862" s="29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</row>
    <row r="863" spans="1:37" ht="12.75" x14ac:dyDescent="0.2">
      <c r="A863" s="18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29"/>
      <c r="N863" s="13"/>
      <c r="O863" s="13"/>
      <c r="P863" s="13"/>
      <c r="Q863" s="13"/>
      <c r="R863" s="13"/>
      <c r="S863" s="13"/>
      <c r="T863" s="29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</row>
    <row r="864" spans="1:37" ht="12.75" x14ac:dyDescent="0.2">
      <c r="A864" s="18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29"/>
      <c r="N864" s="13"/>
      <c r="O864" s="13"/>
      <c r="P864" s="13"/>
      <c r="Q864" s="13"/>
      <c r="R864" s="13"/>
      <c r="S864" s="13"/>
      <c r="T864" s="29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</row>
    <row r="865" spans="1:37" ht="12.75" x14ac:dyDescent="0.2">
      <c r="A865" s="18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29"/>
      <c r="N865" s="13"/>
      <c r="O865" s="13"/>
      <c r="P865" s="13"/>
      <c r="Q865" s="13"/>
      <c r="R865" s="13"/>
      <c r="S865" s="13"/>
      <c r="T865" s="29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</row>
    <row r="866" spans="1:37" ht="12.75" x14ac:dyDescent="0.2">
      <c r="A866" s="18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29"/>
      <c r="N866" s="13"/>
      <c r="O866" s="13"/>
      <c r="P866" s="13"/>
      <c r="Q866" s="13"/>
      <c r="R866" s="13"/>
      <c r="S866" s="13"/>
      <c r="T866" s="29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</row>
    <row r="867" spans="1:37" ht="12.75" x14ac:dyDescent="0.2">
      <c r="A867" s="18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29"/>
      <c r="N867" s="13"/>
      <c r="O867" s="13"/>
      <c r="P867" s="13"/>
      <c r="Q867" s="13"/>
      <c r="R867" s="13"/>
      <c r="S867" s="13"/>
      <c r="T867" s="29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</row>
    <row r="868" spans="1:37" ht="12.75" x14ac:dyDescent="0.2">
      <c r="A868" s="18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29"/>
      <c r="N868" s="13"/>
      <c r="O868" s="13"/>
      <c r="P868" s="13"/>
      <c r="Q868" s="13"/>
      <c r="R868" s="13"/>
      <c r="S868" s="13"/>
      <c r="T868" s="29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</row>
    <row r="869" spans="1:37" ht="12.75" x14ac:dyDescent="0.2">
      <c r="A869" s="18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29"/>
      <c r="N869" s="13"/>
      <c r="O869" s="13"/>
      <c r="P869" s="13"/>
      <c r="Q869" s="13"/>
      <c r="R869" s="13"/>
      <c r="S869" s="13"/>
      <c r="T869" s="29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</row>
    <row r="870" spans="1:37" ht="12.75" x14ac:dyDescent="0.2">
      <c r="A870" s="18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29"/>
      <c r="N870" s="13"/>
      <c r="O870" s="13"/>
      <c r="P870" s="13"/>
      <c r="Q870" s="13"/>
      <c r="R870" s="13"/>
      <c r="S870" s="13"/>
      <c r="T870" s="29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</row>
    <row r="871" spans="1:37" ht="12.75" x14ac:dyDescent="0.2">
      <c r="A871" s="18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29"/>
      <c r="N871" s="13"/>
      <c r="O871" s="13"/>
      <c r="P871" s="13"/>
      <c r="Q871" s="13"/>
      <c r="R871" s="13"/>
      <c r="S871" s="13"/>
      <c r="T871" s="29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</row>
    <row r="872" spans="1:37" ht="12.75" x14ac:dyDescent="0.2">
      <c r="A872" s="18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29"/>
      <c r="N872" s="13"/>
      <c r="O872" s="13"/>
      <c r="P872" s="13"/>
      <c r="Q872" s="13"/>
      <c r="R872" s="13"/>
      <c r="S872" s="13"/>
      <c r="T872" s="29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</row>
    <row r="873" spans="1:37" ht="12.75" x14ac:dyDescent="0.2">
      <c r="A873" s="18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29"/>
      <c r="N873" s="13"/>
      <c r="O873" s="13"/>
      <c r="P873" s="13"/>
      <c r="Q873" s="13"/>
      <c r="R873" s="13"/>
      <c r="S873" s="13"/>
      <c r="T873" s="29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</row>
    <row r="874" spans="1:37" ht="12.75" x14ac:dyDescent="0.2">
      <c r="A874" s="18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29"/>
      <c r="N874" s="13"/>
      <c r="O874" s="13"/>
      <c r="P874" s="13"/>
      <c r="Q874" s="13"/>
      <c r="R874" s="13"/>
      <c r="S874" s="13"/>
      <c r="T874" s="29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</row>
    <row r="875" spans="1:37" ht="12.75" x14ac:dyDescent="0.2">
      <c r="A875" s="18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29"/>
      <c r="N875" s="13"/>
      <c r="O875" s="13"/>
      <c r="P875" s="13"/>
      <c r="Q875" s="13"/>
      <c r="R875" s="13"/>
      <c r="S875" s="13"/>
      <c r="T875" s="29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</row>
    <row r="876" spans="1:37" ht="12.75" x14ac:dyDescent="0.2">
      <c r="A876" s="18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29"/>
      <c r="N876" s="13"/>
      <c r="O876" s="13"/>
      <c r="P876" s="13"/>
      <c r="Q876" s="13"/>
      <c r="R876" s="13"/>
      <c r="S876" s="13"/>
      <c r="T876" s="29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</row>
    <row r="877" spans="1:37" ht="12.75" x14ac:dyDescent="0.2">
      <c r="A877" s="18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29"/>
      <c r="N877" s="13"/>
      <c r="O877" s="13"/>
      <c r="P877" s="13"/>
      <c r="Q877" s="13"/>
      <c r="R877" s="13"/>
      <c r="S877" s="13"/>
      <c r="T877" s="29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</row>
    <row r="878" spans="1:37" ht="12.75" x14ac:dyDescent="0.2">
      <c r="A878" s="18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29"/>
      <c r="N878" s="13"/>
      <c r="O878" s="13"/>
      <c r="P878" s="13"/>
      <c r="Q878" s="13"/>
      <c r="R878" s="13"/>
      <c r="S878" s="13"/>
      <c r="T878" s="29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</row>
    <row r="879" spans="1:37" ht="12.75" x14ac:dyDescent="0.2">
      <c r="A879" s="18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29"/>
      <c r="N879" s="13"/>
      <c r="O879" s="13"/>
      <c r="P879" s="13"/>
      <c r="Q879" s="13"/>
      <c r="R879" s="13"/>
      <c r="S879" s="13"/>
      <c r="T879" s="29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</row>
    <row r="880" spans="1:37" ht="12.75" x14ac:dyDescent="0.2">
      <c r="A880" s="18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29"/>
      <c r="N880" s="13"/>
      <c r="O880" s="13"/>
      <c r="P880" s="13"/>
      <c r="Q880" s="13"/>
      <c r="R880" s="13"/>
      <c r="S880" s="13"/>
      <c r="T880" s="29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</row>
    <row r="881" spans="1:37" ht="12.75" x14ac:dyDescent="0.2">
      <c r="A881" s="18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29"/>
      <c r="N881" s="13"/>
      <c r="O881" s="13"/>
      <c r="P881" s="13"/>
      <c r="Q881" s="13"/>
      <c r="R881" s="13"/>
      <c r="S881" s="13"/>
      <c r="T881" s="29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</row>
    <row r="882" spans="1:37" ht="12.75" x14ac:dyDescent="0.2">
      <c r="A882" s="18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29"/>
      <c r="N882" s="13"/>
      <c r="O882" s="13"/>
      <c r="P882" s="13"/>
      <c r="Q882" s="13"/>
      <c r="R882" s="13"/>
      <c r="S882" s="13"/>
      <c r="T882" s="29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</row>
    <row r="883" spans="1:37" ht="12.75" x14ac:dyDescent="0.2">
      <c r="A883" s="18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29"/>
      <c r="N883" s="13"/>
      <c r="O883" s="13"/>
      <c r="P883" s="13"/>
      <c r="Q883" s="13"/>
      <c r="R883" s="13"/>
      <c r="S883" s="13"/>
      <c r="T883" s="29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</row>
    <row r="884" spans="1:37" ht="12.75" x14ac:dyDescent="0.2">
      <c r="A884" s="18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29"/>
      <c r="N884" s="13"/>
      <c r="O884" s="13"/>
      <c r="P884" s="13"/>
      <c r="Q884" s="13"/>
      <c r="R884" s="13"/>
      <c r="S884" s="13"/>
      <c r="T884" s="29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</row>
    <row r="885" spans="1:37" ht="12.75" x14ac:dyDescent="0.2">
      <c r="A885" s="18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29"/>
      <c r="N885" s="13"/>
      <c r="O885" s="13"/>
      <c r="P885" s="13"/>
      <c r="Q885" s="13"/>
      <c r="R885" s="13"/>
      <c r="S885" s="13"/>
      <c r="T885" s="29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</row>
    <row r="886" spans="1:37" ht="12.75" x14ac:dyDescent="0.2">
      <c r="A886" s="18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29"/>
      <c r="N886" s="13"/>
      <c r="O886" s="13"/>
      <c r="P886" s="13"/>
      <c r="Q886" s="13"/>
      <c r="R886" s="13"/>
      <c r="S886" s="13"/>
      <c r="T886" s="2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</row>
    <row r="887" spans="1:37" ht="12.75" x14ac:dyDescent="0.2">
      <c r="A887" s="18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29"/>
      <c r="N887" s="13"/>
      <c r="O887" s="13"/>
      <c r="P887" s="13"/>
      <c r="Q887" s="13"/>
      <c r="R887" s="13"/>
      <c r="S887" s="13"/>
      <c r="T887" s="29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</row>
    <row r="888" spans="1:37" ht="12.75" x14ac:dyDescent="0.2">
      <c r="A888" s="18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29"/>
      <c r="N888" s="13"/>
      <c r="O888" s="13"/>
      <c r="P888" s="13"/>
      <c r="Q888" s="13"/>
      <c r="R888" s="13"/>
      <c r="S888" s="13"/>
      <c r="T888" s="29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</row>
    <row r="889" spans="1:37" ht="12.75" x14ac:dyDescent="0.2">
      <c r="A889" s="18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29"/>
      <c r="N889" s="13"/>
      <c r="O889" s="13"/>
      <c r="P889" s="13"/>
      <c r="Q889" s="13"/>
      <c r="R889" s="13"/>
      <c r="S889" s="13"/>
      <c r="T889" s="29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</row>
    <row r="890" spans="1:37" ht="12.75" x14ac:dyDescent="0.2">
      <c r="A890" s="18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29"/>
      <c r="N890" s="13"/>
      <c r="O890" s="13"/>
      <c r="P890" s="13"/>
      <c r="Q890" s="13"/>
      <c r="R890" s="13"/>
      <c r="S890" s="13"/>
      <c r="T890" s="2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</row>
    <row r="891" spans="1:37" ht="12.75" x14ac:dyDescent="0.2">
      <c r="A891" s="18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29"/>
      <c r="N891" s="13"/>
      <c r="O891" s="13"/>
      <c r="P891" s="13"/>
      <c r="Q891" s="13"/>
      <c r="R891" s="13"/>
      <c r="S891" s="13"/>
      <c r="T891" s="29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</row>
    <row r="892" spans="1:37" ht="12.75" x14ac:dyDescent="0.2">
      <c r="A892" s="18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29"/>
      <c r="N892" s="13"/>
      <c r="O892" s="13"/>
      <c r="P892" s="13"/>
      <c r="Q892" s="13"/>
      <c r="R892" s="13"/>
      <c r="S892" s="13"/>
      <c r="T892" s="2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</row>
    <row r="893" spans="1:37" ht="12.75" x14ac:dyDescent="0.2">
      <c r="A893" s="18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29"/>
      <c r="N893" s="13"/>
      <c r="O893" s="13"/>
      <c r="P893" s="13"/>
      <c r="Q893" s="13"/>
      <c r="R893" s="13"/>
      <c r="S893" s="13"/>
      <c r="T893" s="29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</row>
    <row r="894" spans="1:37" ht="12.75" x14ac:dyDescent="0.2">
      <c r="A894" s="18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29"/>
      <c r="N894" s="13"/>
      <c r="O894" s="13"/>
      <c r="P894" s="13"/>
      <c r="Q894" s="13"/>
      <c r="R894" s="13"/>
      <c r="S894" s="13"/>
      <c r="T894" s="29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</row>
    <row r="895" spans="1:37" ht="12.75" x14ac:dyDescent="0.2">
      <c r="A895" s="18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29"/>
      <c r="N895" s="13"/>
      <c r="O895" s="13"/>
      <c r="P895" s="13"/>
      <c r="Q895" s="13"/>
      <c r="R895" s="13"/>
      <c r="S895" s="13"/>
      <c r="T895" s="29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</row>
    <row r="896" spans="1:37" ht="12.75" x14ac:dyDescent="0.2">
      <c r="A896" s="18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29"/>
      <c r="N896" s="13"/>
      <c r="O896" s="13"/>
      <c r="P896" s="13"/>
      <c r="Q896" s="13"/>
      <c r="R896" s="13"/>
      <c r="S896" s="13"/>
      <c r="T896" s="29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</row>
    <row r="897" spans="1:37" ht="12.75" x14ac:dyDescent="0.2">
      <c r="A897" s="18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29"/>
      <c r="N897" s="13"/>
      <c r="O897" s="13"/>
      <c r="P897" s="13"/>
      <c r="Q897" s="13"/>
      <c r="R897" s="13"/>
      <c r="S897" s="13"/>
      <c r="T897" s="29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</row>
    <row r="898" spans="1:37" ht="12.75" x14ac:dyDescent="0.2">
      <c r="A898" s="18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29"/>
      <c r="N898" s="13"/>
      <c r="O898" s="13"/>
      <c r="P898" s="13"/>
      <c r="Q898" s="13"/>
      <c r="R898" s="13"/>
      <c r="S898" s="13"/>
      <c r="T898" s="29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</row>
    <row r="899" spans="1:37" ht="12.75" x14ac:dyDescent="0.2">
      <c r="A899" s="18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29"/>
      <c r="N899" s="13"/>
      <c r="O899" s="13"/>
      <c r="P899" s="13"/>
      <c r="Q899" s="13"/>
      <c r="R899" s="13"/>
      <c r="S899" s="13"/>
      <c r="T899" s="29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</row>
    <row r="900" spans="1:37" ht="12.75" x14ac:dyDescent="0.2">
      <c r="A900" s="18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29"/>
      <c r="N900" s="13"/>
      <c r="O900" s="13"/>
      <c r="P900" s="13"/>
      <c r="Q900" s="13"/>
      <c r="R900" s="13"/>
      <c r="S900" s="13"/>
      <c r="T900" s="29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</row>
    <row r="901" spans="1:37" ht="12.75" x14ac:dyDescent="0.2">
      <c r="A901" s="18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29"/>
      <c r="N901" s="13"/>
      <c r="O901" s="13"/>
      <c r="P901" s="13"/>
      <c r="Q901" s="13"/>
      <c r="R901" s="13"/>
      <c r="S901" s="13"/>
      <c r="T901" s="29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</row>
    <row r="902" spans="1:37" ht="12.75" x14ac:dyDescent="0.2">
      <c r="A902" s="18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29"/>
      <c r="N902" s="13"/>
      <c r="O902" s="13"/>
      <c r="P902" s="13"/>
      <c r="Q902" s="13"/>
      <c r="R902" s="13"/>
      <c r="S902" s="13"/>
      <c r="T902" s="29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</row>
    <row r="903" spans="1:37" ht="12.75" x14ac:dyDescent="0.2">
      <c r="A903" s="18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29"/>
      <c r="N903" s="13"/>
      <c r="O903" s="13"/>
      <c r="P903" s="13"/>
      <c r="Q903" s="13"/>
      <c r="R903" s="13"/>
      <c r="S903" s="13"/>
      <c r="T903" s="29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</row>
    <row r="904" spans="1:37" ht="12.75" x14ac:dyDescent="0.2">
      <c r="A904" s="18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29"/>
      <c r="N904" s="13"/>
      <c r="O904" s="13"/>
      <c r="P904" s="13"/>
      <c r="Q904" s="13"/>
      <c r="R904" s="13"/>
      <c r="S904" s="13"/>
      <c r="T904" s="29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</row>
    <row r="905" spans="1:37" ht="12.75" x14ac:dyDescent="0.2">
      <c r="A905" s="18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29"/>
      <c r="N905" s="13"/>
      <c r="O905" s="13"/>
      <c r="P905" s="13"/>
      <c r="Q905" s="13"/>
      <c r="R905" s="13"/>
      <c r="S905" s="13"/>
      <c r="T905" s="29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</row>
    <row r="906" spans="1:37" ht="12.75" x14ac:dyDescent="0.2">
      <c r="A906" s="18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29"/>
      <c r="N906" s="13"/>
      <c r="O906" s="13"/>
      <c r="P906" s="13"/>
      <c r="Q906" s="13"/>
      <c r="R906" s="13"/>
      <c r="S906" s="13"/>
      <c r="T906" s="29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</row>
    <row r="907" spans="1:37" ht="12.75" x14ac:dyDescent="0.2">
      <c r="A907" s="18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29"/>
      <c r="N907" s="13"/>
      <c r="O907" s="13"/>
      <c r="P907" s="13"/>
      <c r="Q907" s="13"/>
      <c r="R907" s="13"/>
      <c r="S907" s="13"/>
      <c r="T907" s="29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</row>
    <row r="908" spans="1:37" ht="12.75" x14ac:dyDescent="0.2">
      <c r="A908" s="18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29"/>
      <c r="N908" s="13"/>
      <c r="O908" s="13"/>
      <c r="P908" s="13"/>
      <c r="Q908" s="13"/>
      <c r="R908" s="13"/>
      <c r="S908" s="13"/>
      <c r="T908" s="29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</row>
    <row r="909" spans="1:37" ht="12.75" x14ac:dyDescent="0.2">
      <c r="A909" s="18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29"/>
      <c r="N909" s="13"/>
      <c r="O909" s="13"/>
      <c r="P909" s="13"/>
      <c r="Q909" s="13"/>
      <c r="R909" s="13"/>
      <c r="S909" s="13"/>
      <c r="T909" s="29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</row>
    <row r="910" spans="1:37" ht="12.75" x14ac:dyDescent="0.2">
      <c r="A910" s="18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29"/>
      <c r="N910" s="13"/>
      <c r="O910" s="13"/>
      <c r="P910" s="13"/>
      <c r="Q910" s="13"/>
      <c r="R910" s="13"/>
      <c r="S910" s="13"/>
      <c r="T910" s="29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</row>
    <row r="911" spans="1:37" ht="12.75" x14ac:dyDescent="0.2">
      <c r="A911" s="18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29"/>
      <c r="N911" s="13"/>
      <c r="O911" s="13"/>
      <c r="P911" s="13"/>
      <c r="Q911" s="13"/>
      <c r="R911" s="13"/>
      <c r="S911" s="13"/>
      <c r="T911" s="29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</row>
    <row r="912" spans="1:37" ht="12.75" x14ac:dyDescent="0.2">
      <c r="A912" s="18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29"/>
      <c r="N912" s="13"/>
      <c r="O912" s="13"/>
      <c r="P912" s="13"/>
      <c r="Q912" s="13"/>
      <c r="R912" s="13"/>
      <c r="S912" s="13"/>
      <c r="T912" s="29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</row>
    <row r="913" spans="1:37" ht="12.75" x14ac:dyDescent="0.2">
      <c r="A913" s="18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29"/>
      <c r="N913" s="13"/>
      <c r="O913" s="13"/>
      <c r="P913" s="13"/>
      <c r="Q913" s="13"/>
      <c r="R913" s="13"/>
      <c r="S913" s="13"/>
      <c r="T913" s="29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</row>
    <row r="914" spans="1:37" ht="12.75" x14ac:dyDescent="0.2">
      <c r="A914" s="18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29"/>
      <c r="N914" s="13"/>
      <c r="O914" s="13"/>
      <c r="P914" s="13"/>
      <c r="Q914" s="13"/>
      <c r="R914" s="13"/>
      <c r="S914" s="13"/>
      <c r="T914" s="29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</row>
    <row r="915" spans="1:37" ht="12.75" x14ac:dyDescent="0.2">
      <c r="A915" s="18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29"/>
      <c r="N915" s="13"/>
      <c r="O915" s="13"/>
      <c r="P915" s="13"/>
      <c r="Q915" s="13"/>
      <c r="R915" s="13"/>
      <c r="S915" s="13"/>
      <c r="T915" s="29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</row>
    <row r="916" spans="1:37" ht="12.75" x14ac:dyDescent="0.2">
      <c r="A916" s="18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29"/>
      <c r="N916" s="13"/>
      <c r="O916" s="13"/>
      <c r="P916" s="13"/>
      <c r="Q916" s="13"/>
      <c r="R916" s="13"/>
      <c r="S916" s="13"/>
      <c r="T916" s="29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</row>
    <row r="917" spans="1:37" ht="12.75" x14ac:dyDescent="0.2">
      <c r="A917" s="18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29"/>
      <c r="N917" s="13"/>
      <c r="O917" s="13"/>
      <c r="P917" s="13"/>
      <c r="Q917" s="13"/>
      <c r="R917" s="13"/>
      <c r="S917" s="13"/>
      <c r="T917" s="29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</row>
    <row r="918" spans="1:37" ht="12.75" x14ac:dyDescent="0.2">
      <c r="A918" s="18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29"/>
      <c r="N918" s="13"/>
      <c r="O918" s="13"/>
      <c r="P918" s="13"/>
      <c r="Q918" s="13"/>
      <c r="R918" s="13"/>
      <c r="S918" s="13"/>
      <c r="T918" s="2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</row>
    <row r="919" spans="1:37" ht="12.75" x14ac:dyDescent="0.2">
      <c r="A919" s="18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29"/>
      <c r="N919" s="13"/>
      <c r="O919" s="13"/>
      <c r="P919" s="13"/>
      <c r="Q919" s="13"/>
      <c r="R919" s="13"/>
      <c r="S919" s="13"/>
      <c r="T919" s="29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</row>
    <row r="920" spans="1:37" ht="12.75" x14ac:dyDescent="0.2">
      <c r="A920" s="18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29"/>
      <c r="N920" s="13"/>
      <c r="O920" s="13"/>
      <c r="P920" s="13"/>
      <c r="Q920" s="13"/>
      <c r="R920" s="13"/>
      <c r="S920" s="13"/>
      <c r="T920" s="29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</row>
    <row r="921" spans="1:37" ht="12.75" x14ac:dyDescent="0.2">
      <c r="A921" s="18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29"/>
      <c r="N921" s="13"/>
      <c r="O921" s="13"/>
      <c r="P921" s="13"/>
      <c r="Q921" s="13"/>
      <c r="R921" s="13"/>
      <c r="S921" s="13"/>
      <c r="T921" s="29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</row>
    <row r="922" spans="1:37" ht="12.75" x14ac:dyDescent="0.2">
      <c r="A922" s="18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29"/>
      <c r="N922" s="13"/>
      <c r="O922" s="13"/>
      <c r="P922" s="13"/>
      <c r="Q922" s="13"/>
      <c r="R922" s="13"/>
      <c r="S922" s="13"/>
      <c r="T922" s="29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</row>
    <row r="923" spans="1:37" ht="12.75" x14ac:dyDescent="0.2">
      <c r="A923" s="18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29"/>
      <c r="N923" s="13"/>
      <c r="O923" s="13"/>
      <c r="P923" s="13"/>
      <c r="Q923" s="13"/>
      <c r="R923" s="13"/>
      <c r="S923" s="13"/>
      <c r="T923" s="29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</row>
    <row r="924" spans="1:37" ht="12.75" x14ac:dyDescent="0.2">
      <c r="A924" s="18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29"/>
      <c r="N924" s="13"/>
      <c r="O924" s="13"/>
      <c r="P924" s="13"/>
      <c r="Q924" s="13"/>
      <c r="R924" s="13"/>
      <c r="S924" s="13"/>
      <c r="T924" s="29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</row>
    <row r="925" spans="1:37" ht="12.75" x14ac:dyDescent="0.2">
      <c r="A925" s="18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29"/>
      <c r="N925" s="13"/>
      <c r="O925" s="13"/>
      <c r="P925" s="13"/>
      <c r="Q925" s="13"/>
      <c r="R925" s="13"/>
      <c r="S925" s="13"/>
      <c r="T925" s="29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</row>
    <row r="926" spans="1:37" ht="12.75" x14ac:dyDescent="0.2">
      <c r="A926" s="18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29"/>
      <c r="N926" s="13"/>
      <c r="O926" s="13"/>
      <c r="P926" s="13"/>
      <c r="Q926" s="13"/>
      <c r="R926" s="13"/>
      <c r="S926" s="13"/>
      <c r="T926" s="2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</row>
    <row r="927" spans="1:37" ht="12.75" x14ac:dyDescent="0.2">
      <c r="A927" s="18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29"/>
      <c r="N927" s="13"/>
      <c r="O927" s="13"/>
      <c r="P927" s="13"/>
      <c r="Q927" s="13"/>
      <c r="R927" s="13"/>
      <c r="S927" s="13"/>
      <c r="T927" s="29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</row>
    <row r="928" spans="1:37" ht="12.75" x14ac:dyDescent="0.2">
      <c r="A928" s="18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29"/>
      <c r="N928" s="13"/>
      <c r="O928" s="13"/>
      <c r="P928" s="13"/>
      <c r="Q928" s="13"/>
      <c r="R928" s="13"/>
      <c r="S928" s="13"/>
      <c r="T928" s="29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</row>
    <row r="929" spans="1:37" ht="12.75" x14ac:dyDescent="0.2">
      <c r="A929" s="18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29"/>
      <c r="N929" s="13"/>
      <c r="O929" s="13"/>
      <c r="P929" s="13"/>
      <c r="Q929" s="13"/>
      <c r="R929" s="13"/>
      <c r="S929" s="13"/>
      <c r="T929" s="29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</row>
    <row r="930" spans="1:37" ht="12.75" x14ac:dyDescent="0.2">
      <c r="A930" s="18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29"/>
      <c r="N930" s="13"/>
      <c r="O930" s="13"/>
      <c r="P930" s="13"/>
      <c r="Q930" s="13"/>
      <c r="R930" s="13"/>
      <c r="S930" s="13"/>
      <c r="T930" s="29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</row>
    <row r="931" spans="1:37" ht="12.75" x14ac:dyDescent="0.2">
      <c r="A931" s="18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29"/>
      <c r="N931" s="13"/>
      <c r="O931" s="13"/>
      <c r="P931" s="13"/>
      <c r="Q931" s="13"/>
      <c r="R931" s="13"/>
      <c r="S931" s="13"/>
      <c r="T931" s="29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</row>
    <row r="932" spans="1:37" ht="12.75" x14ac:dyDescent="0.2">
      <c r="A932" s="18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29"/>
      <c r="N932" s="13"/>
      <c r="O932" s="13"/>
      <c r="P932" s="13"/>
      <c r="Q932" s="13"/>
      <c r="R932" s="13"/>
      <c r="S932" s="13"/>
      <c r="T932" s="29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</row>
    <row r="933" spans="1:37" ht="12.75" x14ac:dyDescent="0.2">
      <c r="A933" s="18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29"/>
      <c r="N933" s="13"/>
      <c r="O933" s="13"/>
      <c r="P933" s="13"/>
      <c r="Q933" s="13"/>
      <c r="R933" s="13"/>
      <c r="S933" s="13"/>
      <c r="T933" s="29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</row>
    <row r="934" spans="1:37" ht="12.75" x14ac:dyDescent="0.2">
      <c r="A934" s="18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29"/>
      <c r="N934" s="13"/>
      <c r="O934" s="13"/>
      <c r="P934" s="13"/>
      <c r="Q934" s="13"/>
      <c r="R934" s="13"/>
      <c r="S934" s="13"/>
      <c r="T934" s="29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</row>
    <row r="935" spans="1:37" ht="12.75" x14ac:dyDescent="0.2">
      <c r="A935" s="18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29"/>
      <c r="N935" s="13"/>
      <c r="O935" s="13"/>
      <c r="P935" s="13"/>
      <c r="Q935" s="13"/>
      <c r="R935" s="13"/>
      <c r="S935" s="13"/>
      <c r="T935" s="2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</row>
    <row r="936" spans="1:37" ht="12.75" x14ac:dyDescent="0.2">
      <c r="A936" s="18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29"/>
      <c r="N936" s="13"/>
      <c r="O936" s="13"/>
      <c r="P936" s="13"/>
      <c r="Q936" s="13"/>
      <c r="R936" s="13"/>
      <c r="S936" s="13"/>
      <c r="T936" s="29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</row>
    <row r="937" spans="1:37" ht="12.75" x14ac:dyDescent="0.2">
      <c r="A937" s="18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29"/>
      <c r="N937" s="13"/>
      <c r="O937" s="13"/>
      <c r="P937" s="13"/>
      <c r="Q937" s="13"/>
      <c r="R937" s="13"/>
      <c r="S937" s="13"/>
      <c r="T937" s="29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</row>
    <row r="938" spans="1:37" ht="12.75" x14ac:dyDescent="0.2">
      <c r="A938" s="18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29"/>
      <c r="N938" s="13"/>
      <c r="O938" s="13"/>
      <c r="P938" s="13"/>
      <c r="Q938" s="13"/>
      <c r="R938" s="13"/>
      <c r="S938" s="13"/>
      <c r="T938" s="29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</row>
    <row r="939" spans="1:37" ht="12.75" x14ac:dyDescent="0.2">
      <c r="A939" s="18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29"/>
      <c r="N939" s="13"/>
      <c r="O939" s="13"/>
      <c r="P939" s="13"/>
      <c r="Q939" s="13"/>
      <c r="R939" s="13"/>
      <c r="S939" s="13"/>
      <c r="T939" s="29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</row>
    <row r="940" spans="1:37" ht="12.75" x14ac:dyDescent="0.2">
      <c r="A940" s="18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29"/>
      <c r="N940" s="13"/>
      <c r="O940" s="13"/>
      <c r="P940" s="13"/>
      <c r="Q940" s="13"/>
      <c r="R940" s="13"/>
      <c r="S940" s="13"/>
      <c r="T940" s="29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</row>
    <row r="941" spans="1:37" ht="12.75" x14ac:dyDescent="0.2">
      <c r="A941" s="18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29"/>
      <c r="N941" s="13"/>
      <c r="O941" s="13"/>
      <c r="P941" s="13"/>
      <c r="Q941" s="13"/>
      <c r="R941" s="13"/>
      <c r="S941" s="13"/>
      <c r="T941" s="29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</row>
    <row r="942" spans="1:37" ht="12.75" x14ac:dyDescent="0.2">
      <c r="A942" s="18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29"/>
      <c r="N942" s="13"/>
      <c r="O942" s="13"/>
      <c r="P942" s="13"/>
      <c r="Q942" s="13"/>
      <c r="R942" s="13"/>
      <c r="S942" s="13"/>
      <c r="T942" s="29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</row>
    <row r="943" spans="1:37" ht="12.75" x14ac:dyDescent="0.2">
      <c r="A943" s="18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29"/>
      <c r="N943" s="13"/>
      <c r="O943" s="13"/>
      <c r="P943" s="13"/>
      <c r="Q943" s="13"/>
      <c r="R943" s="13"/>
      <c r="S943" s="13"/>
      <c r="T943" s="2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</row>
    <row r="944" spans="1:37" ht="12.75" x14ac:dyDescent="0.2">
      <c r="A944" s="18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29"/>
      <c r="N944" s="13"/>
      <c r="O944" s="13"/>
      <c r="P944" s="13"/>
      <c r="Q944" s="13"/>
      <c r="R944" s="13"/>
      <c r="S944" s="13"/>
      <c r="T944" s="29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</row>
    <row r="945" spans="1:37" ht="12.75" x14ac:dyDescent="0.2">
      <c r="A945" s="18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29"/>
      <c r="N945" s="13"/>
      <c r="O945" s="13"/>
      <c r="P945" s="13"/>
      <c r="Q945" s="13"/>
      <c r="R945" s="13"/>
      <c r="S945" s="13"/>
      <c r="T945" s="29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</row>
    <row r="946" spans="1:37" ht="12.75" x14ac:dyDescent="0.2">
      <c r="A946" s="18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29"/>
      <c r="N946" s="13"/>
      <c r="O946" s="13"/>
      <c r="P946" s="13"/>
      <c r="Q946" s="13"/>
      <c r="R946" s="13"/>
      <c r="S946" s="13"/>
      <c r="T946" s="29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</row>
    <row r="947" spans="1:37" ht="12.75" x14ac:dyDescent="0.2">
      <c r="A947" s="18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29"/>
      <c r="N947" s="13"/>
      <c r="O947" s="13"/>
      <c r="P947" s="13"/>
      <c r="Q947" s="13"/>
      <c r="R947" s="13"/>
      <c r="S947" s="13"/>
      <c r="T947" s="29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</row>
    <row r="948" spans="1:37" ht="12.75" x14ac:dyDescent="0.2">
      <c r="A948" s="18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29"/>
      <c r="N948" s="13"/>
      <c r="O948" s="13"/>
      <c r="P948" s="13"/>
      <c r="Q948" s="13"/>
      <c r="R948" s="13"/>
      <c r="S948" s="13"/>
      <c r="T948" s="29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</row>
    <row r="949" spans="1:37" ht="12.75" x14ac:dyDescent="0.2">
      <c r="A949" s="18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29"/>
      <c r="N949" s="13"/>
      <c r="O949" s="13"/>
      <c r="P949" s="13"/>
      <c r="Q949" s="13"/>
      <c r="R949" s="13"/>
      <c r="S949" s="13"/>
      <c r="T949" s="29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</row>
    <row r="950" spans="1:37" ht="12.75" x14ac:dyDescent="0.2">
      <c r="A950" s="18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29"/>
      <c r="N950" s="13"/>
      <c r="O950" s="13"/>
      <c r="P950" s="13"/>
      <c r="Q950" s="13"/>
      <c r="R950" s="13"/>
      <c r="S950" s="13"/>
      <c r="T950" s="29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</row>
    <row r="951" spans="1:37" ht="12.75" x14ac:dyDescent="0.2">
      <c r="A951" s="18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29"/>
      <c r="N951" s="13"/>
      <c r="O951" s="13"/>
      <c r="P951" s="13"/>
      <c r="Q951" s="13"/>
      <c r="R951" s="13"/>
      <c r="S951" s="13"/>
      <c r="T951" s="29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</row>
    <row r="952" spans="1:37" ht="12.75" x14ac:dyDescent="0.2">
      <c r="A952" s="18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29"/>
      <c r="N952" s="13"/>
      <c r="O952" s="13"/>
      <c r="P952" s="13"/>
      <c r="Q952" s="13"/>
      <c r="R952" s="13"/>
      <c r="S952" s="13"/>
      <c r="T952" s="29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</row>
    <row r="953" spans="1:37" ht="12.75" x14ac:dyDescent="0.2">
      <c r="A953" s="18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29"/>
      <c r="N953" s="13"/>
      <c r="O953" s="13"/>
      <c r="P953" s="13"/>
      <c r="Q953" s="13"/>
      <c r="R953" s="13"/>
      <c r="S953" s="13"/>
      <c r="T953" s="29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</row>
    <row r="954" spans="1:37" ht="12.75" x14ac:dyDescent="0.2">
      <c r="A954" s="18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29"/>
      <c r="N954" s="13"/>
      <c r="O954" s="13"/>
      <c r="P954" s="13"/>
      <c r="Q954" s="13"/>
      <c r="R954" s="13"/>
      <c r="S954" s="13"/>
      <c r="T954" s="29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</row>
    <row r="955" spans="1:37" ht="12.75" x14ac:dyDescent="0.2">
      <c r="A955" s="18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29"/>
      <c r="N955" s="13"/>
      <c r="O955" s="13"/>
      <c r="P955" s="13"/>
      <c r="Q955" s="13"/>
      <c r="R955" s="13"/>
      <c r="S955" s="13"/>
      <c r="T955" s="29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</row>
    <row r="956" spans="1:37" ht="12.75" x14ac:dyDescent="0.2">
      <c r="A956" s="18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29"/>
      <c r="N956" s="13"/>
      <c r="O956" s="13"/>
      <c r="P956" s="13"/>
      <c r="Q956" s="13"/>
      <c r="R956" s="13"/>
      <c r="S956" s="13"/>
      <c r="T956" s="29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</row>
    <row r="957" spans="1:37" ht="12.75" x14ac:dyDescent="0.2">
      <c r="A957" s="18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29"/>
      <c r="N957" s="13"/>
      <c r="O957" s="13"/>
      <c r="P957" s="13"/>
      <c r="Q957" s="13"/>
      <c r="R957" s="13"/>
      <c r="S957" s="13"/>
      <c r="T957" s="29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</row>
    <row r="958" spans="1:37" ht="12.75" x14ac:dyDescent="0.2">
      <c r="A958" s="18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29"/>
      <c r="N958" s="13"/>
      <c r="O958" s="13"/>
      <c r="P958" s="13"/>
      <c r="Q958" s="13"/>
      <c r="R958" s="13"/>
      <c r="S958" s="13"/>
      <c r="T958" s="29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</row>
    <row r="959" spans="1:37" ht="12.75" x14ac:dyDescent="0.2">
      <c r="A959" s="18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29"/>
      <c r="N959" s="13"/>
      <c r="O959" s="13"/>
      <c r="P959" s="13"/>
      <c r="Q959" s="13"/>
      <c r="R959" s="13"/>
      <c r="S959" s="13"/>
      <c r="T959" s="29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</row>
    <row r="960" spans="1:37" ht="12.75" x14ac:dyDescent="0.2">
      <c r="A960" s="18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29"/>
      <c r="N960" s="13"/>
      <c r="O960" s="13"/>
      <c r="P960" s="13"/>
      <c r="Q960" s="13"/>
      <c r="R960" s="13"/>
      <c r="S960" s="13"/>
      <c r="T960" s="29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</row>
    <row r="961" spans="1:37" ht="12.75" x14ac:dyDescent="0.2">
      <c r="A961" s="18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29"/>
      <c r="N961" s="13"/>
      <c r="O961" s="13"/>
      <c r="P961" s="13"/>
      <c r="Q961" s="13"/>
      <c r="R961" s="13"/>
      <c r="S961" s="13"/>
      <c r="T961" s="29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</row>
    <row r="962" spans="1:37" ht="12.75" x14ac:dyDescent="0.2">
      <c r="A962" s="18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29"/>
      <c r="N962" s="13"/>
      <c r="O962" s="13"/>
      <c r="P962" s="13"/>
      <c r="Q962" s="13"/>
      <c r="R962" s="13"/>
      <c r="S962" s="13"/>
      <c r="T962" s="29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</row>
    <row r="963" spans="1:37" ht="12.75" x14ac:dyDescent="0.2">
      <c r="A963" s="18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29"/>
      <c r="N963" s="13"/>
      <c r="O963" s="13"/>
      <c r="P963" s="13"/>
      <c r="Q963" s="13"/>
      <c r="R963" s="13"/>
      <c r="S963" s="13"/>
      <c r="T963" s="29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</row>
    <row r="964" spans="1:37" ht="12.75" x14ac:dyDescent="0.2">
      <c r="A964" s="18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29"/>
      <c r="N964" s="13"/>
      <c r="O964" s="13"/>
      <c r="P964" s="13"/>
      <c r="Q964" s="13"/>
      <c r="R964" s="13"/>
      <c r="S964" s="13"/>
      <c r="T964" s="29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</row>
    <row r="965" spans="1:37" ht="12.75" x14ac:dyDescent="0.2">
      <c r="A965" s="18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29"/>
      <c r="N965" s="13"/>
      <c r="O965" s="13"/>
      <c r="P965" s="13"/>
      <c r="Q965" s="13"/>
      <c r="R965" s="13"/>
      <c r="S965" s="13"/>
      <c r="T965" s="29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</row>
    <row r="966" spans="1:37" ht="12.75" x14ac:dyDescent="0.2">
      <c r="A966" s="18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29"/>
      <c r="N966" s="13"/>
      <c r="O966" s="13"/>
      <c r="P966" s="13"/>
      <c r="Q966" s="13"/>
      <c r="R966" s="13"/>
      <c r="S966" s="13"/>
      <c r="T966" s="29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</row>
    <row r="967" spans="1:37" ht="12.75" x14ac:dyDescent="0.2">
      <c r="A967" s="18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29"/>
      <c r="N967" s="13"/>
      <c r="O967" s="13"/>
      <c r="P967" s="13"/>
      <c r="Q967" s="13"/>
      <c r="R967" s="13"/>
      <c r="S967" s="13"/>
      <c r="T967" s="29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</row>
    <row r="968" spans="1:37" ht="12.75" x14ac:dyDescent="0.2">
      <c r="A968" s="18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29"/>
      <c r="N968" s="13"/>
      <c r="O968" s="13"/>
      <c r="P968" s="13"/>
      <c r="Q968" s="13"/>
      <c r="R968" s="13"/>
      <c r="S968" s="13"/>
      <c r="T968" s="29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</row>
    <row r="969" spans="1:37" ht="12.75" x14ac:dyDescent="0.2">
      <c r="A969" s="18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29"/>
      <c r="N969" s="13"/>
      <c r="O969" s="13"/>
      <c r="P969" s="13"/>
      <c r="Q969" s="13"/>
      <c r="R969" s="13"/>
      <c r="S969" s="13"/>
      <c r="T969" s="29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</row>
    <row r="970" spans="1:37" ht="12.75" x14ac:dyDescent="0.2">
      <c r="A970" s="18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29"/>
      <c r="N970" s="13"/>
      <c r="O970" s="13"/>
      <c r="P970" s="13"/>
      <c r="Q970" s="13"/>
      <c r="R970" s="13"/>
      <c r="S970" s="13"/>
      <c r="T970" s="29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</row>
    <row r="971" spans="1:37" ht="12.75" x14ac:dyDescent="0.2">
      <c r="A971" s="18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29"/>
      <c r="N971" s="13"/>
      <c r="O971" s="13"/>
      <c r="P971" s="13"/>
      <c r="Q971" s="13"/>
      <c r="R971" s="13"/>
      <c r="S971" s="13"/>
      <c r="T971" s="29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</row>
    <row r="972" spans="1:37" ht="12.75" x14ac:dyDescent="0.2">
      <c r="A972" s="18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29"/>
      <c r="N972" s="13"/>
      <c r="O972" s="13"/>
      <c r="P972" s="13"/>
      <c r="Q972" s="13"/>
      <c r="R972" s="13"/>
      <c r="S972" s="13"/>
      <c r="T972" s="29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</row>
    <row r="973" spans="1:37" ht="12.75" x14ac:dyDescent="0.2">
      <c r="A973" s="18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29"/>
      <c r="N973" s="13"/>
      <c r="O973" s="13"/>
      <c r="P973" s="13"/>
      <c r="Q973" s="13"/>
      <c r="R973" s="13"/>
      <c r="S973" s="13"/>
      <c r="T973" s="29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</row>
    <row r="974" spans="1:37" ht="12.75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29"/>
      <c r="N974" s="13"/>
      <c r="O974" s="13"/>
      <c r="P974" s="13"/>
      <c r="Q974" s="13"/>
      <c r="R974" s="13"/>
      <c r="S974" s="13"/>
      <c r="T974" s="29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</row>
    <row r="975" spans="1:37" ht="12.75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29"/>
      <c r="N975" s="13"/>
      <c r="O975" s="13"/>
      <c r="P975" s="13"/>
      <c r="Q975" s="13"/>
      <c r="R975" s="13"/>
      <c r="S975" s="13"/>
      <c r="T975" s="2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</row>
    <row r="976" spans="1:37" ht="12.75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29"/>
      <c r="N976" s="13"/>
      <c r="O976" s="13"/>
      <c r="P976" s="13"/>
      <c r="Q976" s="13"/>
      <c r="R976" s="13"/>
      <c r="S976" s="13"/>
      <c r="T976" s="29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</row>
    <row r="977" spans="1:37" ht="12.75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29"/>
      <c r="N977" s="13"/>
      <c r="O977" s="13"/>
      <c r="P977" s="13"/>
      <c r="Q977" s="13"/>
      <c r="R977" s="13"/>
      <c r="S977" s="13"/>
      <c r="T977" s="29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</row>
    <row r="978" spans="1:37" ht="12.75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29"/>
      <c r="N978" s="13"/>
      <c r="O978" s="13"/>
      <c r="P978" s="13"/>
      <c r="Q978" s="13"/>
      <c r="R978" s="13"/>
      <c r="S978" s="13"/>
      <c r="T978" s="29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</row>
    <row r="979" spans="1:37" ht="12.75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29"/>
      <c r="N979" s="13"/>
      <c r="O979" s="13"/>
      <c r="P979" s="13"/>
      <c r="Q979" s="13"/>
      <c r="R979" s="13"/>
      <c r="S979" s="13"/>
      <c r="T979" s="29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</row>
    <row r="980" spans="1:37" ht="12.75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29"/>
      <c r="N980" s="13"/>
      <c r="O980" s="13"/>
      <c r="P980" s="13"/>
      <c r="Q980" s="13"/>
      <c r="R980" s="13"/>
      <c r="S980" s="13"/>
      <c r="T980" s="29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</row>
    <row r="981" spans="1:37" ht="12.75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29"/>
      <c r="N981" s="13"/>
      <c r="O981" s="13"/>
      <c r="P981" s="13"/>
      <c r="Q981" s="13"/>
      <c r="R981" s="13"/>
      <c r="S981" s="13"/>
      <c r="T981" s="2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</row>
    <row r="982" spans="1:37" ht="12.75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29"/>
      <c r="N982" s="13"/>
      <c r="O982" s="13"/>
      <c r="P982" s="13"/>
      <c r="Q982" s="13"/>
      <c r="R982" s="13"/>
      <c r="S982" s="13"/>
      <c r="T982" s="29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</row>
    <row r="983" spans="1:37" ht="12.75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29"/>
      <c r="N983" s="13"/>
      <c r="O983" s="13"/>
      <c r="P983" s="13"/>
      <c r="Q983" s="13"/>
      <c r="R983" s="13"/>
      <c r="S983" s="13"/>
      <c r="T983" s="29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</row>
    <row r="984" spans="1:37" ht="12.75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29"/>
      <c r="N984" s="13"/>
      <c r="O984" s="13"/>
      <c r="P984" s="13"/>
      <c r="Q984" s="13"/>
      <c r="R984" s="13"/>
      <c r="S984" s="13"/>
      <c r="T984" s="29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</row>
    <row r="985" spans="1:37" ht="12.75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29"/>
      <c r="N985" s="13"/>
      <c r="O985" s="13"/>
      <c r="P985" s="13"/>
      <c r="Q985" s="13"/>
      <c r="R985" s="13"/>
      <c r="S985" s="13"/>
      <c r="T985" s="29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</row>
    <row r="986" spans="1:37" ht="12.75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29"/>
      <c r="N986" s="13"/>
      <c r="O986" s="13"/>
      <c r="P986" s="13"/>
      <c r="Q986" s="13"/>
      <c r="R986" s="13"/>
      <c r="S986" s="13"/>
      <c r="T986" s="29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</row>
    <row r="987" spans="1:37" ht="12.75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29"/>
      <c r="N987" s="13"/>
      <c r="O987" s="13"/>
      <c r="P987" s="13"/>
      <c r="Q987" s="13"/>
      <c r="R987" s="13"/>
      <c r="S987" s="13"/>
      <c r="T987" s="29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</row>
    <row r="988" spans="1:37" ht="12.75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29"/>
      <c r="N988" s="13"/>
      <c r="O988" s="13"/>
      <c r="P988" s="13"/>
      <c r="Q988" s="13"/>
      <c r="R988" s="13"/>
      <c r="S988" s="13"/>
      <c r="T988" s="29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</row>
  </sheetData>
  <mergeCells count="19">
    <mergeCell ref="V101:V103"/>
    <mergeCell ref="V169:V173"/>
    <mergeCell ref="H1:H2"/>
    <mergeCell ref="I1:I2"/>
    <mergeCell ref="J1:J2"/>
    <mergeCell ref="K1:K2"/>
    <mergeCell ref="L1:N1"/>
    <mergeCell ref="O1:P1"/>
    <mergeCell ref="Q1:R1"/>
    <mergeCell ref="F1:F2"/>
    <mergeCell ref="G1:G2"/>
    <mergeCell ref="V19:V21"/>
    <mergeCell ref="V59:V66"/>
    <mergeCell ref="V67:V68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92"/>
  <sheetViews>
    <sheetView tabSelected="1" workbookViewId="0">
      <pane xSplit="1" ySplit="2" topLeftCell="B126" activePane="bottomRight" state="frozen"/>
      <selection pane="topRight" activeCell="B1" sqref="B1"/>
      <selection pane="bottomLeft" activeCell="A3" sqref="A3"/>
      <selection pane="bottomRight" activeCell="N210" sqref="N210"/>
    </sheetView>
  </sheetViews>
  <sheetFormatPr defaultColWidth="14.42578125" defaultRowHeight="15.75" customHeight="1" x14ac:dyDescent="0.2"/>
  <cols>
    <col min="1" max="1" width="34.28515625" customWidth="1"/>
  </cols>
  <sheetData>
    <row r="1" spans="1:15" ht="12.75" x14ac:dyDescent="0.2">
      <c r="A1" s="41" t="s">
        <v>0</v>
      </c>
      <c r="B1" s="66" t="s">
        <v>458</v>
      </c>
      <c r="C1" s="42"/>
      <c r="D1" s="42"/>
      <c r="E1" s="42"/>
      <c r="F1" s="67" t="s">
        <v>461</v>
      </c>
      <c r="G1" s="42"/>
      <c r="H1" s="42"/>
      <c r="I1" s="42"/>
      <c r="J1" s="68" t="s">
        <v>463</v>
      </c>
      <c r="K1" s="42"/>
      <c r="L1" s="42"/>
      <c r="M1" s="42"/>
      <c r="N1" s="48" t="s">
        <v>14</v>
      </c>
      <c r="O1" s="42"/>
    </row>
    <row r="2" spans="1:15" ht="12.75" x14ac:dyDescent="0.2">
      <c r="A2" s="42"/>
      <c r="B2" s="12" t="s">
        <v>465</v>
      </c>
      <c r="C2" s="12" t="s">
        <v>466</v>
      </c>
      <c r="D2" s="12" t="s">
        <v>468</v>
      </c>
      <c r="E2" s="12" t="s">
        <v>469</v>
      </c>
      <c r="F2" s="12" t="s">
        <v>470</v>
      </c>
      <c r="G2" s="12" t="s">
        <v>471</v>
      </c>
      <c r="H2" s="12" t="s">
        <v>472</v>
      </c>
      <c r="I2" s="12" t="s">
        <v>469</v>
      </c>
      <c r="J2" s="12" t="s">
        <v>473</v>
      </c>
      <c r="K2" s="12" t="s">
        <v>474</v>
      </c>
      <c r="L2" s="12" t="s">
        <v>475</v>
      </c>
      <c r="M2" s="12" t="s">
        <v>469</v>
      </c>
      <c r="N2" s="12" t="s">
        <v>14</v>
      </c>
      <c r="O2" s="12" t="s">
        <v>50</v>
      </c>
    </row>
    <row r="3" spans="1:15" ht="25.5" x14ac:dyDescent="0.2">
      <c r="A3" s="6" t="s">
        <v>79</v>
      </c>
      <c r="B3" s="24"/>
    </row>
    <row r="4" spans="1:15" ht="25.5" x14ac:dyDescent="0.2">
      <c r="A4" s="6" t="s">
        <v>126</v>
      </c>
      <c r="B4" s="25">
        <v>578132</v>
      </c>
      <c r="C4" s="25">
        <v>368214</v>
      </c>
      <c r="D4">
        <f t="shared" ref="D4:D14" si="0">B4/C4</f>
        <v>1.5700978235482628</v>
      </c>
      <c r="E4" s="12">
        <v>2014</v>
      </c>
      <c r="F4" s="25">
        <v>448861</v>
      </c>
      <c r="G4" s="25">
        <v>290083</v>
      </c>
      <c r="H4">
        <f t="shared" ref="H4:H14" si="1">F4/G4</f>
        <v>1.5473536884271053</v>
      </c>
      <c r="I4" s="12">
        <v>2015</v>
      </c>
      <c r="J4" s="25">
        <v>582622</v>
      </c>
      <c r="K4" s="25">
        <v>292088</v>
      </c>
      <c r="L4">
        <f t="shared" ref="L4:L14" si="2">J4/K4</f>
        <v>1.9946796855742106</v>
      </c>
      <c r="M4" s="12">
        <v>2016</v>
      </c>
      <c r="N4">
        <f t="shared" ref="N4:N14" si="3">AVERAGE(D4, H4, L4)</f>
        <v>1.7040437325165261</v>
      </c>
      <c r="O4" s="12" t="s">
        <v>133</v>
      </c>
    </row>
    <row r="5" spans="1:15" ht="25.5" x14ac:dyDescent="0.2">
      <c r="A5" s="6" t="s">
        <v>134</v>
      </c>
      <c r="B5" s="25">
        <v>56513</v>
      </c>
      <c r="C5" s="25">
        <v>123134</v>
      </c>
      <c r="D5">
        <f t="shared" si="0"/>
        <v>0.45895528448681921</v>
      </c>
      <c r="E5" s="12">
        <v>2015</v>
      </c>
      <c r="F5" s="25">
        <v>107037</v>
      </c>
      <c r="G5" s="25">
        <v>110367</v>
      </c>
      <c r="H5">
        <f t="shared" si="1"/>
        <v>0.96982793769876863</v>
      </c>
      <c r="I5" s="12">
        <v>2016</v>
      </c>
      <c r="J5" s="25">
        <v>115860</v>
      </c>
      <c r="K5" s="25">
        <v>122263</v>
      </c>
      <c r="L5">
        <f t="shared" si="2"/>
        <v>0.94762929095474513</v>
      </c>
      <c r="M5" s="12">
        <v>2017</v>
      </c>
      <c r="N5">
        <f t="shared" si="3"/>
        <v>0.79213750438011099</v>
      </c>
      <c r="O5" s="12" t="s">
        <v>138</v>
      </c>
    </row>
    <row r="6" spans="1:15" ht="26.25" x14ac:dyDescent="0.25">
      <c r="A6" s="6" t="s">
        <v>139</v>
      </c>
      <c r="B6" s="26">
        <v>49262286</v>
      </c>
      <c r="C6" s="26">
        <v>44422874</v>
      </c>
      <c r="D6">
        <f t="shared" si="0"/>
        <v>1.1089396422212574</v>
      </c>
      <c r="E6" s="12">
        <v>2015</v>
      </c>
      <c r="F6" s="26">
        <v>50291959</v>
      </c>
      <c r="G6" s="26">
        <v>48759980</v>
      </c>
      <c r="H6">
        <f t="shared" si="1"/>
        <v>1.031418778268572</v>
      </c>
      <c r="I6" s="12">
        <v>2016</v>
      </c>
      <c r="J6" s="27">
        <v>58276484</v>
      </c>
      <c r="K6" s="26">
        <v>50719334</v>
      </c>
      <c r="L6">
        <f t="shared" si="2"/>
        <v>1.1489993934068614</v>
      </c>
      <c r="M6" s="12">
        <v>2017</v>
      </c>
      <c r="N6">
        <f t="shared" si="3"/>
        <v>1.0964526046322305</v>
      </c>
      <c r="O6" s="12" t="s">
        <v>138</v>
      </c>
    </row>
    <row r="7" spans="1:15" ht="12.75" x14ac:dyDescent="0.2">
      <c r="A7" s="6" t="s">
        <v>142</v>
      </c>
      <c r="B7" s="25">
        <v>46135</v>
      </c>
      <c r="C7" s="25">
        <v>29522</v>
      </c>
      <c r="D7">
        <f t="shared" si="0"/>
        <v>1.5627328771763431</v>
      </c>
      <c r="E7" s="12">
        <v>2014</v>
      </c>
      <c r="F7" s="25">
        <v>47796</v>
      </c>
      <c r="G7" s="25">
        <v>37943</v>
      </c>
      <c r="H7">
        <f t="shared" si="1"/>
        <v>1.2596789921724691</v>
      </c>
      <c r="I7" s="12">
        <v>2015</v>
      </c>
      <c r="J7" s="25">
        <v>57896</v>
      </c>
      <c r="K7" s="25">
        <v>34185</v>
      </c>
      <c r="L7">
        <f t="shared" si="2"/>
        <v>1.6936083077373116</v>
      </c>
      <c r="M7" s="12">
        <v>2016</v>
      </c>
      <c r="N7">
        <f t="shared" si="3"/>
        <v>1.5053400590287078</v>
      </c>
      <c r="O7" s="12" t="s">
        <v>133</v>
      </c>
    </row>
    <row r="8" spans="1:15" ht="25.5" x14ac:dyDescent="0.2">
      <c r="A8" s="6" t="s">
        <v>144</v>
      </c>
      <c r="B8" s="25">
        <v>241752</v>
      </c>
      <c r="C8" s="25">
        <v>283463</v>
      </c>
      <c r="D8">
        <f t="shared" si="0"/>
        <v>0.85285204770993039</v>
      </c>
      <c r="E8" s="12">
        <v>2014</v>
      </c>
      <c r="F8" s="25">
        <v>222930</v>
      </c>
      <c r="G8" s="25">
        <v>266020</v>
      </c>
      <c r="H8">
        <f t="shared" si="1"/>
        <v>0.83801969776708518</v>
      </c>
      <c r="I8" s="12">
        <v>2015</v>
      </c>
      <c r="J8" s="25">
        <v>259328</v>
      </c>
      <c r="K8" s="25">
        <v>322989</v>
      </c>
      <c r="L8">
        <f t="shared" si="2"/>
        <v>0.80290040837304055</v>
      </c>
      <c r="M8" s="12">
        <v>2016</v>
      </c>
      <c r="N8">
        <f t="shared" si="3"/>
        <v>0.83125738461668541</v>
      </c>
      <c r="O8" s="12" t="s">
        <v>133</v>
      </c>
    </row>
    <row r="9" spans="1:15" ht="15" x14ac:dyDescent="0.25">
      <c r="A9" s="6" t="s">
        <v>146</v>
      </c>
      <c r="B9" s="26">
        <v>20168379</v>
      </c>
      <c r="C9" s="12">
        <v>15870366</v>
      </c>
      <c r="D9">
        <f t="shared" si="0"/>
        <v>1.2708200302374879</v>
      </c>
      <c r="E9" s="12">
        <v>2015</v>
      </c>
      <c r="F9" s="26">
        <v>20909255</v>
      </c>
      <c r="G9" s="28">
        <v>19644461</v>
      </c>
      <c r="H9">
        <f t="shared" si="1"/>
        <v>1.0643842556942642</v>
      </c>
      <c r="I9" s="12">
        <v>2016</v>
      </c>
      <c r="J9" s="26">
        <v>21025577</v>
      </c>
      <c r="K9" s="26">
        <v>20694099</v>
      </c>
      <c r="L9">
        <f t="shared" si="2"/>
        <v>1.016017996241344</v>
      </c>
      <c r="M9" s="12">
        <v>2017</v>
      </c>
      <c r="N9">
        <f t="shared" si="3"/>
        <v>1.1170740940576989</v>
      </c>
      <c r="O9" s="12" t="s">
        <v>138</v>
      </c>
    </row>
    <row r="10" spans="1:15" ht="26.25" x14ac:dyDescent="0.25">
      <c r="A10" s="6" t="s">
        <v>149</v>
      </c>
      <c r="B10" s="26">
        <v>1088791</v>
      </c>
      <c r="C10" s="28">
        <v>1284182</v>
      </c>
      <c r="D10">
        <f t="shared" si="0"/>
        <v>0.8478478907195397</v>
      </c>
      <c r="E10" s="12">
        <v>2015</v>
      </c>
      <c r="F10" s="26">
        <v>1545706</v>
      </c>
      <c r="G10" s="28">
        <v>1465698</v>
      </c>
      <c r="H10">
        <f t="shared" si="1"/>
        <v>1.0545869612976206</v>
      </c>
      <c r="I10" s="12">
        <v>2016</v>
      </c>
      <c r="J10" s="26">
        <v>1098379</v>
      </c>
      <c r="K10" s="26">
        <v>1260039</v>
      </c>
      <c r="L10">
        <f t="shared" si="2"/>
        <v>0.87170238381510412</v>
      </c>
      <c r="M10" s="12">
        <v>2017</v>
      </c>
      <c r="N10">
        <f t="shared" si="3"/>
        <v>0.92471241194408815</v>
      </c>
      <c r="O10" s="12" t="s">
        <v>138</v>
      </c>
    </row>
    <row r="11" spans="1:15" ht="25.5" x14ac:dyDescent="0.2">
      <c r="A11" s="6" t="s">
        <v>151</v>
      </c>
      <c r="B11" s="25">
        <v>7638238</v>
      </c>
      <c r="C11" s="25">
        <v>6871175</v>
      </c>
      <c r="D11">
        <f t="shared" si="0"/>
        <v>1.1116349096042526</v>
      </c>
      <c r="E11" s="12">
        <v>2014</v>
      </c>
      <c r="F11" s="25">
        <v>7732107</v>
      </c>
      <c r="G11" s="25">
        <v>6918622</v>
      </c>
      <c r="H11">
        <f t="shared" si="1"/>
        <v>1.1175790497009375</v>
      </c>
      <c r="I11" s="12">
        <v>2015</v>
      </c>
      <c r="J11" s="25">
        <v>8234737</v>
      </c>
      <c r="K11" s="25">
        <v>7297979</v>
      </c>
      <c r="L11">
        <f t="shared" si="2"/>
        <v>1.1283585496751909</v>
      </c>
      <c r="M11" s="12">
        <v>2016</v>
      </c>
      <c r="N11">
        <f t="shared" si="3"/>
        <v>1.1191908363267935</v>
      </c>
      <c r="O11" s="12" t="s">
        <v>133</v>
      </c>
    </row>
    <row r="12" spans="1:15" ht="25.5" x14ac:dyDescent="0.2">
      <c r="A12" s="6" t="s">
        <v>153</v>
      </c>
      <c r="B12" s="25">
        <v>534342</v>
      </c>
      <c r="C12" s="25">
        <v>546083</v>
      </c>
      <c r="D12">
        <f t="shared" si="0"/>
        <v>0.97849960537134462</v>
      </c>
      <c r="E12" s="12">
        <v>2015</v>
      </c>
      <c r="F12" s="25">
        <v>517569</v>
      </c>
      <c r="G12" s="25">
        <v>545667</v>
      </c>
      <c r="H12">
        <f t="shared" si="1"/>
        <v>0.9485070565014927</v>
      </c>
      <c r="I12" s="12">
        <v>2016</v>
      </c>
      <c r="J12" s="25">
        <v>534342</v>
      </c>
      <c r="K12" s="25">
        <v>546083</v>
      </c>
      <c r="L12">
        <f t="shared" si="2"/>
        <v>0.97849960537134462</v>
      </c>
      <c r="M12" s="12">
        <v>2017</v>
      </c>
      <c r="N12">
        <f t="shared" si="3"/>
        <v>0.96850208908139412</v>
      </c>
      <c r="O12" s="12" t="s">
        <v>138</v>
      </c>
    </row>
    <row r="13" spans="1:15" ht="26.25" x14ac:dyDescent="0.25">
      <c r="A13" s="6" t="s">
        <v>155</v>
      </c>
      <c r="B13" s="26">
        <v>1990014</v>
      </c>
      <c r="C13" s="28">
        <v>1717370</v>
      </c>
      <c r="D13">
        <f t="shared" si="0"/>
        <v>1.1587567035641708</v>
      </c>
      <c r="E13" s="12">
        <v>2015</v>
      </c>
      <c r="F13" s="26">
        <v>1769566</v>
      </c>
      <c r="G13" s="28">
        <v>1707033</v>
      </c>
      <c r="H13">
        <f t="shared" si="1"/>
        <v>1.0366325665643255</v>
      </c>
      <c r="I13" s="12">
        <v>2016</v>
      </c>
      <c r="J13" s="26">
        <v>1921542</v>
      </c>
      <c r="K13" s="26">
        <v>1524792</v>
      </c>
      <c r="L13">
        <f t="shared" si="2"/>
        <v>1.2601994239214267</v>
      </c>
      <c r="M13" s="12">
        <v>2017</v>
      </c>
      <c r="N13">
        <f t="shared" si="3"/>
        <v>1.151862898016641</v>
      </c>
      <c r="O13" s="12" t="s">
        <v>138</v>
      </c>
    </row>
    <row r="14" spans="1:15" ht="15" x14ac:dyDescent="0.25">
      <c r="A14" s="6" t="s">
        <v>157</v>
      </c>
      <c r="B14" s="26">
        <v>36725859</v>
      </c>
      <c r="C14" s="28">
        <v>32140003</v>
      </c>
      <c r="D14">
        <f t="shared" si="0"/>
        <v>1.1426837452379828</v>
      </c>
      <c r="E14" s="12">
        <v>2015</v>
      </c>
      <c r="F14" s="26">
        <v>38779415</v>
      </c>
      <c r="G14" s="28">
        <v>30923106</v>
      </c>
      <c r="H14">
        <f t="shared" si="1"/>
        <v>1.2540595048893213</v>
      </c>
      <c r="I14" s="12">
        <v>2016</v>
      </c>
      <c r="J14" s="26">
        <v>35239210</v>
      </c>
      <c r="K14" s="26">
        <v>31725345</v>
      </c>
      <c r="L14">
        <f t="shared" si="2"/>
        <v>1.1107589216129881</v>
      </c>
      <c r="M14" s="12">
        <v>2017</v>
      </c>
      <c r="N14">
        <f t="shared" si="3"/>
        <v>1.1691673905800972</v>
      </c>
      <c r="O14" s="12" t="s">
        <v>138</v>
      </c>
    </row>
    <row r="15" spans="1:15" ht="12.75" x14ac:dyDescent="0.2">
      <c r="A15" s="6" t="s">
        <v>158</v>
      </c>
    </row>
    <row r="16" spans="1:15" ht="12.75" x14ac:dyDescent="0.2">
      <c r="A16" s="6" t="s">
        <v>160</v>
      </c>
    </row>
    <row r="17" spans="1:15" ht="15" x14ac:dyDescent="0.25">
      <c r="A17" s="6" t="s">
        <v>161</v>
      </c>
      <c r="B17" s="26">
        <v>29260848</v>
      </c>
      <c r="C17" s="28">
        <v>28502355</v>
      </c>
      <c r="D17">
        <f>B17/C17</f>
        <v>1.0266115905159416</v>
      </c>
      <c r="E17" s="12">
        <v>2015</v>
      </c>
      <c r="F17" s="26">
        <v>29953688</v>
      </c>
      <c r="G17" s="28">
        <v>28928907</v>
      </c>
      <c r="H17">
        <f>F17/G17</f>
        <v>1.0354241174752989</v>
      </c>
      <c r="I17" s="12">
        <v>2016</v>
      </c>
      <c r="J17" s="26">
        <v>31114795</v>
      </c>
      <c r="K17" s="26">
        <v>28968383</v>
      </c>
      <c r="L17">
        <f>J17/K17</f>
        <v>1.0740949883188164</v>
      </c>
      <c r="M17" s="12">
        <v>2017</v>
      </c>
      <c r="N17">
        <f>AVERAGE(D17, H17, L17)</f>
        <v>1.0453768987700192</v>
      </c>
      <c r="O17" s="12" t="s">
        <v>138</v>
      </c>
    </row>
    <row r="18" spans="1:15" ht="12.75" x14ac:dyDescent="0.2">
      <c r="A18" s="6" t="s">
        <v>163</v>
      </c>
    </row>
    <row r="19" spans="1:15" ht="25.5" x14ac:dyDescent="0.2">
      <c r="A19" s="6" t="s">
        <v>167</v>
      </c>
    </row>
    <row r="20" spans="1:15" ht="25.5" x14ac:dyDescent="0.2">
      <c r="A20" s="6" t="s">
        <v>169</v>
      </c>
    </row>
    <row r="21" spans="1:15" ht="25.5" x14ac:dyDescent="0.2">
      <c r="A21" s="6" t="s">
        <v>170</v>
      </c>
    </row>
    <row r="22" spans="1:15" ht="25.5" x14ac:dyDescent="0.2">
      <c r="A22" s="6" t="s">
        <v>172</v>
      </c>
      <c r="B22" s="25">
        <v>8951935</v>
      </c>
      <c r="C22" s="25">
        <v>9188183</v>
      </c>
      <c r="D22">
        <f>B22/C22</f>
        <v>0.97428784341800767</v>
      </c>
      <c r="E22" s="12">
        <v>2014</v>
      </c>
      <c r="F22" s="25">
        <v>10594457</v>
      </c>
      <c r="G22" s="25">
        <v>11214493</v>
      </c>
      <c r="H22">
        <f>F22/G22</f>
        <v>0.94471118756773043</v>
      </c>
      <c r="I22" s="12">
        <v>2015</v>
      </c>
      <c r="J22" s="25">
        <v>14804959</v>
      </c>
      <c r="K22" s="25">
        <v>14321215</v>
      </c>
      <c r="L22">
        <f>J22/K22</f>
        <v>1.0337781396341024</v>
      </c>
      <c r="M22" s="12">
        <v>2016</v>
      </c>
      <c r="N22">
        <f>AVERAGE(D22, H22, L22)</f>
        <v>0.98425905687328008</v>
      </c>
      <c r="O22" s="12" t="s">
        <v>133</v>
      </c>
    </row>
    <row r="23" spans="1:15" ht="25.5" x14ac:dyDescent="0.2">
      <c r="A23" s="6" t="s">
        <v>174</v>
      </c>
    </row>
    <row r="24" spans="1:15" ht="25.5" x14ac:dyDescent="0.2">
      <c r="A24" s="6" t="s">
        <v>176</v>
      </c>
    </row>
    <row r="25" spans="1:15" ht="25.5" x14ac:dyDescent="0.2">
      <c r="A25" s="6" t="s">
        <v>178</v>
      </c>
    </row>
    <row r="26" spans="1:15" ht="25.5" x14ac:dyDescent="0.2">
      <c r="A26" s="6" t="s">
        <v>180</v>
      </c>
    </row>
    <row r="27" spans="1:15" ht="25.5" x14ac:dyDescent="0.2">
      <c r="A27" s="6" t="s">
        <v>182</v>
      </c>
    </row>
    <row r="28" spans="1:15" ht="25.5" x14ac:dyDescent="0.2">
      <c r="A28" s="6" t="s">
        <v>184</v>
      </c>
    </row>
    <row r="29" spans="1:15" ht="25.5" x14ac:dyDescent="0.2">
      <c r="A29" s="6" t="s">
        <v>185</v>
      </c>
    </row>
    <row r="30" spans="1:15" ht="12.75" x14ac:dyDescent="0.2">
      <c r="A30" s="6" t="s">
        <v>187</v>
      </c>
    </row>
    <row r="31" spans="1:15" ht="12.75" x14ac:dyDescent="0.2">
      <c r="A31" s="6" t="s">
        <v>189</v>
      </c>
    </row>
    <row r="32" spans="1:15" ht="12.75" x14ac:dyDescent="0.2">
      <c r="A32" s="6" t="s">
        <v>190</v>
      </c>
    </row>
    <row r="33" spans="1:15" ht="15" x14ac:dyDescent="0.25">
      <c r="A33" s="6" t="s">
        <v>197</v>
      </c>
      <c r="B33" s="26">
        <v>8975811</v>
      </c>
      <c r="C33" s="28">
        <v>11207529</v>
      </c>
      <c r="D33">
        <f t="shared" ref="D33:D37" si="4">B33/C33</f>
        <v>0.80087332363806507</v>
      </c>
      <c r="E33" s="12">
        <v>2015</v>
      </c>
      <c r="F33" s="26">
        <v>7577186</v>
      </c>
      <c r="G33" s="28">
        <v>11145285</v>
      </c>
      <c r="H33">
        <f t="shared" ref="H33:H37" si="5">F33/G33</f>
        <v>0.67985574168807705</v>
      </c>
      <c r="I33" s="12">
        <v>2016</v>
      </c>
      <c r="J33" s="26">
        <v>7351977</v>
      </c>
      <c r="K33" s="26">
        <v>12095066</v>
      </c>
      <c r="L33">
        <f t="shared" ref="L33:L37" si="6">J33/K33</f>
        <v>0.60784926680019769</v>
      </c>
      <c r="M33" s="12">
        <v>2017</v>
      </c>
      <c r="N33">
        <f t="shared" ref="N33:N37" si="7">AVERAGE(D33, H33, L33)</f>
        <v>0.6961927773754466</v>
      </c>
      <c r="O33" s="12" t="s">
        <v>138</v>
      </c>
    </row>
    <row r="34" spans="1:15" ht="15" x14ac:dyDescent="0.25">
      <c r="A34" s="6" t="s">
        <v>198</v>
      </c>
      <c r="B34" s="26">
        <v>18312933</v>
      </c>
      <c r="C34" s="28">
        <v>14120568</v>
      </c>
      <c r="D34">
        <f t="shared" si="4"/>
        <v>1.2968977593535898</v>
      </c>
      <c r="E34" s="12">
        <v>2015</v>
      </c>
      <c r="F34" s="26">
        <v>16225330</v>
      </c>
      <c r="G34" s="28">
        <v>16282780</v>
      </c>
      <c r="H34">
        <f t="shared" si="5"/>
        <v>0.99647173271394685</v>
      </c>
      <c r="I34" s="12">
        <v>2016</v>
      </c>
      <c r="J34" s="26">
        <v>17116317</v>
      </c>
      <c r="K34" s="26">
        <v>16836924</v>
      </c>
      <c r="L34">
        <f t="shared" si="6"/>
        <v>1.0165940643314657</v>
      </c>
      <c r="M34" s="12">
        <v>2017</v>
      </c>
      <c r="N34">
        <f t="shared" si="7"/>
        <v>1.1033211854663341</v>
      </c>
      <c r="O34" s="12" t="s">
        <v>138</v>
      </c>
    </row>
    <row r="35" spans="1:15" ht="15" x14ac:dyDescent="0.25">
      <c r="A35" s="6" t="s">
        <v>199</v>
      </c>
      <c r="B35" s="26">
        <v>10459285</v>
      </c>
      <c r="C35" s="28">
        <v>16928054</v>
      </c>
      <c r="D35">
        <f t="shared" si="4"/>
        <v>0.61786694442255441</v>
      </c>
      <c r="E35" s="12">
        <v>2015</v>
      </c>
      <c r="F35" s="26">
        <v>9483269</v>
      </c>
      <c r="G35" s="28">
        <v>12563019</v>
      </c>
      <c r="H35">
        <f t="shared" si="5"/>
        <v>0.75485589888863502</v>
      </c>
      <c r="I35" s="12">
        <v>2016</v>
      </c>
      <c r="J35" s="26">
        <v>11128905</v>
      </c>
      <c r="K35" s="26">
        <v>14942992</v>
      </c>
      <c r="L35">
        <f t="shared" si="6"/>
        <v>0.74475747561131</v>
      </c>
      <c r="M35" s="12">
        <v>2017</v>
      </c>
      <c r="N35">
        <f t="shared" si="7"/>
        <v>0.70582677297416652</v>
      </c>
      <c r="O35" s="12" t="s">
        <v>138</v>
      </c>
    </row>
    <row r="36" spans="1:15" ht="26.25" x14ac:dyDescent="0.25">
      <c r="A36" s="6" t="s">
        <v>200</v>
      </c>
      <c r="B36" s="26">
        <v>3196175</v>
      </c>
      <c r="C36" s="28">
        <v>2816764</v>
      </c>
      <c r="D36">
        <f t="shared" si="4"/>
        <v>1.1346974755428569</v>
      </c>
      <c r="E36" s="12">
        <v>2015</v>
      </c>
      <c r="F36" s="26">
        <v>3100257</v>
      </c>
      <c r="G36" s="28">
        <v>2661041</v>
      </c>
      <c r="H36">
        <f t="shared" si="5"/>
        <v>1.1650542024718897</v>
      </c>
      <c r="I36" s="12">
        <v>2016</v>
      </c>
      <c r="J36" s="26">
        <v>3335214</v>
      </c>
      <c r="K36" s="26">
        <v>3209500</v>
      </c>
      <c r="L36">
        <f t="shared" si="6"/>
        <v>1.0391693410188503</v>
      </c>
      <c r="M36" s="12">
        <v>2017</v>
      </c>
      <c r="N36">
        <f t="shared" si="7"/>
        <v>1.112973673011199</v>
      </c>
      <c r="O36" s="12" t="s">
        <v>138</v>
      </c>
    </row>
    <row r="37" spans="1:15" ht="15" x14ac:dyDescent="0.25">
      <c r="A37" s="6" t="s">
        <v>201</v>
      </c>
      <c r="B37" s="26">
        <v>8975627</v>
      </c>
      <c r="C37" s="28">
        <v>6624166</v>
      </c>
      <c r="D37">
        <f t="shared" si="4"/>
        <v>1.3549821970041209</v>
      </c>
      <c r="E37" s="12">
        <v>2015</v>
      </c>
      <c r="F37" s="26">
        <v>12708756</v>
      </c>
      <c r="G37" s="28">
        <v>7740402</v>
      </c>
      <c r="H37">
        <f t="shared" si="5"/>
        <v>1.6418728639675304</v>
      </c>
      <c r="I37" s="12">
        <v>2016</v>
      </c>
      <c r="J37" s="26">
        <v>8971261</v>
      </c>
      <c r="K37" s="26">
        <v>7028827</v>
      </c>
      <c r="L37">
        <f t="shared" si="6"/>
        <v>1.2763525123039734</v>
      </c>
      <c r="M37" s="12">
        <v>2017</v>
      </c>
      <c r="N37">
        <f t="shared" si="7"/>
        <v>1.4244025244252081</v>
      </c>
      <c r="O37" s="12" t="s">
        <v>138</v>
      </c>
    </row>
    <row r="38" spans="1:15" ht="25.5" x14ac:dyDescent="0.2">
      <c r="A38" s="6" t="s">
        <v>203</v>
      </c>
    </row>
    <row r="39" spans="1:15" ht="25.5" x14ac:dyDescent="0.2">
      <c r="A39" s="6" t="s">
        <v>205</v>
      </c>
    </row>
    <row r="40" spans="1:15" ht="15" x14ac:dyDescent="0.25">
      <c r="A40" s="6" t="s">
        <v>207</v>
      </c>
      <c r="B40" s="26"/>
      <c r="C40" s="28"/>
      <c r="E40" s="12"/>
      <c r="F40" s="26">
        <v>845000</v>
      </c>
      <c r="G40" s="28">
        <v>711572</v>
      </c>
      <c r="H40">
        <f t="shared" ref="H40:H45" si="8">F40/G40</f>
        <v>1.1875115940481076</v>
      </c>
      <c r="I40" s="12">
        <v>2016</v>
      </c>
      <c r="J40" s="26">
        <v>845000</v>
      </c>
      <c r="K40" s="26">
        <v>695715</v>
      </c>
      <c r="L40">
        <f t="shared" ref="L40:L45" si="9">J40/K40</f>
        <v>1.2145778084416752</v>
      </c>
      <c r="M40" s="12">
        <v>2017</v>
      </c>
      <c r="N40">
        <f t="shared" ref="N40:N45" si="10">AVERAGE(D40, H40, L40)</f>
        <v>1.2010447012448915</v>
      </c>
      <c r="O40" s="12" t="s">
        <v>138</v>
      </c>
    </row>
    <row r="41" spans="1:15" ht="15" x14ac:dyDescent="0.25">
      <c r="A41" s="6" t="s">
        <v>208</v>
      </c>
      <c r="B41" s="26">
        <v>18136826</v>
      </c>
      <c r="C41" s="28">
        <v>15697931</v>
      </c>
      <c r="D41">
        <f t="shared" ref="D41:D45" si="11">B41/C41</f>
        <v>1.1553641049893772</v>
      </c>
      <c r="E41" s="12">
        <v>2015</v>
      </c>
      <c r="F41" s="26">
        <v>18078788</v>
      </c>
      <c r="G41" s="28">
        <v>16715888</v>
      </c>
      <c r="H41">
        <f t="shared" si="8"/>
        <v>1.0815332096027443</v>
      </c>
      <c r="I41" s="12">
        <v>2016</v>
      </c>
      <c r="J41" s="26">
        <v>15810029</v>
      </c>
      <c r="K41" s="26">
        <v>12398451</v>
      </c>
      <c r="L41">
        <f t="shared" si="9"/>
        <v>1.2751616310779468</v>
      </c>
      <c r="M41" s="12">
        <v>2017</v>
      </c>
      <c r="N41">
        <f t="shared" si="10"/>
        <v>1.170686315223356</v>
      </c>
      <c r="O41" s="12" t="s">
        <v>138</v>
      </c>
    </row>
    <row r="42" spans="1:15" ht="12.75" x14ac:dyDescent="0.2">
      <c r="A42" s="6" t="s">
        <v>210</v>
      </c>
      <c r="B42" s="25">
        <v>1764022</v>
      </c>
      <c r="C42" s="25">
        <v>1712994</v>
      </c>
      <c r="D42">
        <f t="shared" si="11"/>
        <v>1.0297887791784444</v>
      </c>
      <c r="E42" s="12">
        <v>2015</v>
      </c>
      <c r="F42" s="25">
        <v>1928072</v>
      </c>
      <c r="G42" s="25">
        <v>1602970</v>
      </c>
      <c r="H42">
        <f t="shared" si="8"/>
        <v>1.2028122797057961</v>
      </c>
      <c r="I42" s="12">
        <v>2016</v>
      </c>
      <c r="J42" s="25">
        <v>3801088</v>
      </c>
      <c r="K42" s="25">
        <v>1652441</v>
      </c>
      <c r="L42">
        <f t="shared" si="9"/>
        <v>2.300286666815941</v>
      </c>
      <c r="M42" s="12">
        <v>2017</v>
      </c>
      <c r="N42">
        <f t="shared" si="10"/>
        <v>1.5109625752333937</v>
      </c>
      <c r="O42" s="12" t="s">
        <v>138</v>
      </c>
    </row>
    <row r="43" spans="1:15" ht="15" x14ac:dyDescent="0.25">
      <c r="A43" s="6" t="s">
        <v>212</v>
      </c>
      <c r="B43" s="26">
        <v>10689581</v>
      </c>
      <c r="C43" s="28">
        <v>8874295</v>
      </c>
      <c r="D43">
        <f t="shared" si="11"/>
        <v>1.2045555168044335</v>
      </c>
      <c r="E43" s="12">
        <v>2015</v>
      </c>
      <c r="F43" s="26">
        <v>10527549</v>
      </c>
      <c r="G43" s="28">
        <v>8246326</v>
      </c>
      <c r="H43">
        <f t="shared" si="8"/>
        <v>1.2766350736073253</v>
      </c>
      <c r="I43" s="12">
        <v>2016</v>
      </c>
      <c r="J43" s="26">
        <v>11285886</v>
      </c>
      <c r="K43" s="26">
        <v>9075912</v>
      </c>
      <c r="L43">
        <f t="shared" si="9"/>
        <v>1.243498835158384</v>
      </c>
      <c r="M43" s="12">
        <v>2017</v>
      </c>
      <c r="N43">
        <f t="shared" si="10"/>
        <v>1.2415631418567143</v>
      </c>
      <c r="O43" s="12" t="s">
        <v>138</v>
      </c>
    </row>
    <row r="44" spans="1:15" ht="26.25" x14ac:dyDescent="0.25">
      <c r="A44" s="23" t="s">
        <v>214</v>
      </c>
      <c r="B44" s="26">
        <v>8941808</v>
      </c>
      <c r="C44" s="26">
        <v>10308442</v>
      </c>
      <c r="D44">
        <f t="shared" si="11"/>
        <v>0.86742574678113338</v>
      </c>
      <c r="E44" s="12">
        <v>2015</v>
      </c>
      <c r="F44" s="26">
        <v>8775678</v>
      </c>
      <c r="G44" s="26">
        <v>9572006</v>
      </c>
      <c r="H44">
        <f t="shared" si="8"/>
        <v>0.91680657116178155</v>
      </c>
      <c r="I44" s="12">
        <v>2016</v>
      </c>
      <c r="J44" s="27">
        <v>9473084</v>
      </c>
      <c r="K44" s="26">
        <v>10479041</v>
      </c>
      <c r="L44">
        <f t="shared" si="9"/>
        <v>0.90400295217854387</v>
      </c>
      <c r="M44" s="12">
        <v>2017</v>
      </c>
      <c r="N44">
        <f t="shared" si="10"/>
        <v>0.8960784233738196</v>
      </c>
      <c r="O44" s="12" t="s">
        <v>138</v>
      </c>
    </row>
    <row r="45" spans="1:15" ht="12.75" x14ac:dyDescent="0.2">
      <c r="A45" s="6" t="s">
        <v>217</v>
      </c>
      <c r="B45" s="31">
        <v>66916</v>
      </c>
      <c r="C45" s="25">
        <v>65847</v>
      </c>
      <c r="D45">
        <f t="shared" si="11"/>
        <v>1.0162346044618586</v>
      </c>
      <c r="E45" s="12">
        <v>2015</v>
      </c>
      <c r="F45" s="31">
        <v>100883</v>
      </c>
      <c r="G45" s="31">
        <v>69859</v>
      </c>
      <c r="H45">
        <f t="shared" si="8"/>
        <v>1.4440945332741666</v>
      </c>
      <c r="I45" s="12">
        <v>2016</v>
      </c>
      <c r="J45" s="31">
        <v>112392</v>
      </c>
      <c r="K45" s="31">
        <v>170028</v>
      </c>
      <c r="L45">
        <f t="shared" si="9"/>
        <v>0.66102053779377512</v>
      </c>
      <c r="M45" s="12">
        <v>2017</v>
      </c>
      <c r="N45">
        <f t="shared" si="10"/>
        <v>1.0404498918432667</v>
      </c>
      <c r="O45" s="12" t="s">
        <v>138</v>
      </c>
    </row>
    <row r="46" spans="1:15" ht="25.5" x14ac:dyDescent="0.2">
      <c r="A46" s="6" t="s">
        <v>218</v>
      </c>
    </row>
    <row r="47" spans="1:15" ht="15" x14ac:dyDescent="0.25">
      <c r="A47" s="6" t="s">
        <v>220</v>
      </c>
      <c r="B47" s="26">
        <v>19884396</v>
      </c>
      <c r="C47" s="28">
        <v>12278258</v>
      </c>
      <c r="D47">
        <f>B47/C47</f>
        <v>1.6194802226830549</v>
      </c>
      <c r="E47" s="12">
        <v>2015</v>
      </c>
      <c r="F47" s="26">
        <v>17397490</v>
      </c>
      <c r="G47" s="28">
        <v>10590201</v>
      </c>
      <c r="H47">
        <f>F47/G47</f>
        <v>1.6427912935741258</v>
      </c>
      <c r="I47" s="12">
        <v>2016</v>
      </c>
      <c r="J47" s="26">
        <v>17076542</v>
      </c>
      <c r="K47" s="26">
        <v>11267582</v>
      </c>
      <c r="L47">
        <f>J47/K47</f>
        <v>1.5155462813583251</v>
      </c>
      <c r="M47" s="12">
        <v>2017</v>
      </c>
      <c r="N47">
        <f>AVERAGE(D47, H47, L47)</f>
        <v>1.592605932538502</v>
      </c>
      <c r="O47" s="12" t="s">
        <v>138</v>
      </c>
    </row>
    <row r="48" spans="1:15" ht="12.75" x14ac:dyDescent="0.2">
      <c r="A48" s="6" t="s">
        <v>222</v>
      </c>
    </row>
    <row r="49" spans="1:15" ht="25.5" x14ac:dyDescent="0.2">
      <c r="A49" s="6" t="s">
        <v>224</v>
      </c>
      <c r="B49" s="25">
        <v>256248</v>
      </c>
      <c r="C49" s="25">
        <v>184779</v>
      </c>
      <c r="D49">
        <f t="shared" ref="D49:D50" si="12">B49/C49</f>
        <v>1.3867809653694414</v>
      </c>
      <c r="E49" s="12">
        <v>2014</v>
      </c>
      <c r="F49" s="25">
        <v>255530</v>
      </c>
      <c r="G49" s="25">
        <v>229633</v>
      </c>
      <c r="H49">
        <f t="shared" ref="H49:H50" si="13">F49/G49</f>
        <v>1.1127756028097007</v>
      </c>
      <c r="I49" s="12">
        <v>2015</v>
      </c>
      <c r="J49" s="25">
        <v>247243</v>
      </c>
      <c r="K49" s="25">
        <v>208770</v>
      </c>
      <c r="L49">
        <f t="shared" ref="L49:L50" si="14">J49/K49</f>
        <v>1.1842841404416344</v>
      </c>
      <c r="M49" s="12">
        <v>2016</v>
      </c>
      <c r="N49">
        <f t="shared" ref="N49:N50" si="15">AVERAGE(D49, H49, L49)</f>
        <v>1.2279469028735921</v>
      </c>
      <c r="O49" s="12" t="s">
        <v>133</v>
      </c>
    </row>
    <row r="50" spans="1:15" ht="15" x14ac:dyDescent="0.25">
      <c r="A50" s="6" t="s">
        <v>226</v>
      </c>
      <c r="B50" s="26">
        <v>3475222</v>
      </c>
      <c r="C50" s="28">
        <v>2705799</v>
      </c>
      <c r="D50">
        <f t="shared" si="12"/>
        <v>1.2843607378079451</v>
      </c>
      <c r="E50" s="12">
        <v>2015</v>
      </c>
      <c r="F50" s="26">
        <v>3436627</v>
      </c>
      <c r="G50" s="28">
        <v>3801536</v>
      </c>
      <c r="H50">
        <f t="shared" si="13"/>
        <v>0.9040101159110423</v>
      </c>
      <c r="I50" s="12">
        <v>2016</v>
      </c>
      <c r="J50" s="26">
        <v>3963117</v>
      </c>
      <c r="K50" s="26">
        <v>3923316</v>
      </c>
      <c r="L50">
        <f t="shared" si="14"/>
        <v>1.0101447347091084</v>
      </c>
      <c r="M50" s="12">
        <v>2017</v>
      </c>
      <c r="N50">
        <f t="shared" si="15"/>
        <v>1.0661718628093653</v>
      </c>
      <c r="O50" s="12" t="s">
        <v>138</v>
      </c>
    </row>
    <row r="51" spans="1:15" ht="12.75" x14ac:dyDescent="0.2">
      <c r="A51" s="6" t="s">
        <v>228</v>
      </c>
    </row>
    <row r="52" spans="1:15" ht="15" x14ac:dyDescent="0.25">
      <c r="A52" s="6" t="s">
        <v>230</v>
      </c>
      <c r="B52" s="26">
        <v>29324028</v>
      </c>
      <c r="C52" s="28">
        <v>24856988</v>
      </c>
      <c r="D52">
        <f t="shared" ref="D52:D53" si="16">B52/C52</f>
        <v>1.179709625317436</v>
      </c>
      <c r="E52" s="12">
        <v>2015</v>
      </c>
      <c r="F52" s="26">
        <v>28445553</v>
      </c>
      <c r="G52" s="28">
        <v>25429845</v>
      </c>
      <c r="H52">
        <f t="shared" ref="H52:H53" si="17">F52/G52</f>
        <v>1.118589318967536</v>
      </c>
      <c r="I52" s="12">
        <v>2016</v>
      </c>
      <c r="J52" s="26">
        <v>31772197</v>
      </c>
      <c r="K52" s="26">
        <v>26503823</v>
      </c>
      <c r="L52">
        <f t="shared" ref="L52:L53" si="18">J52/K52</f>
        <v>1.1987778895142787</v>
      </c>
      <c r="M52" s="12">
        <v>2017</v>
      </c>
      <c r="N52">
        <f t="shared" ref="N52:N53" si="19">AVERAGE(D52, H52, L52)</f>
        <v>1.1656922779330836</v>
      </c>
      <c r="O52" s="12" t="s">
        <v>138</v>
      </c>
    </row>
    <row r="53" spans="1:15" ht="25.5" x14ac:dyDescent="0.2">
      <c r="A53" s="6" t="s">
        <v>231</v>
      </c>
      <c r="B53" s="25">
        <v>46411</v>
      </c>
      <c r="C53" s="25">
        <v>36872</v>
      </c>
      <c r="D53">
        <f t="shared" si="16"/>
        <v>1.2587057930136689</v>
      </c>
      <c r="E53" s="12">
        <v>2014</v>
      </c>
      <c r="F53" s="25">
        <v>49316</v>
      </c>
      <c r="G53" s="25">
        <v>45472</v>
      </c>
      <c r="H53">
        <f t="shared" si="17"/>
        <v>1.0845355383532724</v>
      </c>
      <c r="I53" s="12">
        <v>2015</v>
      </c>
      <c r="J53" s="25">
        <v>47926</v>
      </c>
      <c r="K53" s="25">
        <v>35333</v>
      </c>
      <c r="L53">
        <f t="shared" si="18"/>
        <v>1.3564090227266294</v>
      </c>
      <c r="M53" s="12">
        <v>2016</v>
      </c>
      <c r="N53">
        <f t="shared" si="19"/>
        <v>1.2332167846978568</v>
      </c>
      <c r="O53" s="12" t="s">
        <v>133</v>
      </c>
    </row>
    <row r="54" spans="1:15" ht="25.5" x14ac:dyDescent="0.2">
      <c r="A54" s="6" t="s">
        <v>233</v>
      </c>
    </row>
    <row r="55" spans="1:15" ht="15" x14ac:dyDescent="0.25">
      <c r="A55" s="6" t="s">
        <v>235</v>
      </c>
      <c r="B55" s="26">
        <v>12135117</v>
      </c>
      <c r="C55" s="26">
        <v>11230838</v>
      </c>
      <c r="D55">
        <f t="shared" ref="D55:D57" si="20">B55/C55</f>
        <v>1.0805175001188692</v>
      </c>
      <c r="E55" s="12">
        <v>2015</v>
      </c>
      <c r="F55" s="26">
        <v>10812249</v>
      </c>
      <c r="G55" s="26">
        <v>10109205</v>
      </c>
      <c r="H55">
        <f t="shared" ref="H55:H57" si="21">F55/G55</f>
        <v>1.0695449345423305</v>
      </c>
      <c r="I55" s="12">
        <v>2016</v>
      </c>
      <c r="J55" s="27">
        <v>12231670</v>
      </c>
      <c r="K55" s="26">
        <v>11778941</v>
      </c>
      <c r="L55">
        <f t="shared" ref="L55:L57" si="22">J55/K55</f>
        <v>1.0384354586715394</v>
      </c>
      <c r="M55" s="12">
        <v>2017</v>
      </c>
      <c r="N55">
        <f t="shared" ref="N55:N57" si="23">AVERAGE(D55, H55, L55)</f>
        <v>1.0628326311109131</v>
      </c>
      <c r="O55" s="12" t="s">
        <v>138</v>
      </c>
    </row>
    <row r="56" spans="1:15" ht="15" x14ac:dyDescent="0.25">
      <c r="A56" s="6" t="s">
        <v>237</v>
      </c>
      <c r="B56" s="26">
        <v>51757199</v>
      </c>
      <c r="C56" s="28">
        <v>45395445</v>
      </c>
      <c r="D56">
        <f t="shared" si="20"/>
        <v>1.1401408004701794</v>
      </c>
      <c r="E56" s="12">
        <v>2015</v>
      </c>
      <c r="F56" s="26">
        <v>53219861</v>
      </c>
      <c r="G56" s="28">
        <v>42803225</v>
      </c>
      <c r="H56">
        <f t="shared" si="21"/>
        <v>1.2433610084286872</v>
      </c>
      <c r="I56" s="12">
        <v>2016</v>
      </c>
      <c r="J56" s="26">
        <v>52239741</v>
      </c>
      <c r="K56" s="26">
        <v>43312847</v>
      </c>
      <c r="L56">
        <f t="shared" si="22"/>
        <v>1.2061026835756143</v>
      </c>
      <c r="M56" s="12">
        <v>2017</v>
      </c>
      <c r="N56">
        <f t="shared" si="23"/>
        <v>1.1965348308248271</v>
      </c>
      <c r="O56" s="12" t="s">
        <v>138</v>
      </c>
    </row>
    <row r="57" spans="1:15" ht="15" x14ac:dyDescent="0.25">
      <c r="A57" s="6" t="s">
        <v>239</v>
      </c>
      <c r="B57" s="26">
        <v>16483377</v>
      </c>
      <c r="C57" s="28">
        <v>14246348</v>
      </c>
      <c r="D57">
        <f t="shared" si="20"/>
        <v>1.1570247336369994</v>
      </c>
      <c r="E57" s="12">
        <v>2015</v>
      </c>
      <c r="F57" s="26">
        <v>15186880</v>
      </c>
      <c r="G57" s="28">
        <v>11551704</v>
      </c>
      <c r="H57">
        <f t="shared" si="21"/>
        <v>1.3146874262013639</v>
      </c>
      <c r="I57" s="12">
        <v>2016</v>
      </c>
      <c r="J57" s="26">
        <v>17767541</v>
      </c>
      <c r="K57" s="26">
        <v>12272269</v>
      </c>
      <c r="L57">
        <f t="shared" si="22"/>
        <v>1.4477796241265573</v>
      </c>
      <c r="M57" s="12">
        <v>2017</v>
      </c>
      <c r="N57">
        <f t="shared" si="23"/>
        <v>1.3064972613216401</v>
      </c>
      <c r="O57" s="12" t="s">
        <v>138</v>
      </c>
    </row>
    <row r="58" spans="1:15" ht="25.5" x14ac:dyDescent="0.2">
      <c r="A58" s="6" t="s">
        <v>240</v>
      </c>
    </row>
    <row r="59" spans="1:15" ht="25.5" x14ac:dyDescent="0.2">
      <c r="A59" s="6" t="s">
        <v>242</v>
      </c>
    </row>
    <row r="60" spans="1:15" ht="25.5" x14ac:dyDescent="0.2">
      <c r="A60" s="6" t="s">
        <v>244</v>
      </c>
    </row>
    <row r="61" spans="1:15" ht="25.5" x14ac:dyDescent="0.2">
      <c r="A61" s="6" t="s">
        <v>246</v>
      </c>
    </row>
    <row r="62" spans="1:15" ht="25.5" x14ac:dyDescent="0.2">
      <c r="A62" s="6" t="s">
        <v>248</v>
      </c>
    </row>
    <row r="63" spans="1:15" ht="25.5" x14ac:dyDescent="0.2">
      <c r="A63" s="6" t="s">
        <v>249</v>
      </c>
    </row>
    <row r="64" spans="1:15" ht="25.5" x14ac:dyDescent="0.2">
      <c r="A64" s="6" t="s">
        <v>251</v>
      </c>
    </row>
    <row r="65" spans="1:15" ht="25.5" x14ac:dyDescent="0.2">
      <c r="A65" s="6" t="s">
        <v>253</v>
      </c>
    </row>
    <row r="66" spans="1:15" ht="25.5" x14ac:dyDescent="0.2">
      <c r="A66" s="6" t="s">
        <v>255</v>
      </c>
    </row>
    <row r="67" spans="1:15" ht="25.5" x14ac:dyDescent="0.2">
      <c r="A67" s="6" t="s">
        <v>257</v>
      </c>
    </row>
    <row r="68" spans="1:15" ht="25.5" x14ac:dyDescent="0.2">
      <c r="A68" s="6" t="s">
        <v>259</v>
      </c>
    </row>
    <row r="69" spans="1:15" ht="25.5" x14ac:dyDescent="0.2">
      <c r="A69" s="6" t="s">
        <v>261</v>
      </c>
    </row>
    <row r="70" spans="1:15" ht="25.5" x14ac:dyDescent="0.2">
      <c r="A70" s="6" t="s">
        <v>263</v>
      </c>
    </row>
    <row r="71" spans="1:15" ht="26.25" x14ac:dyDescent="0.25">
      <c r="A71" s="6" t="s">
        <v>265</v>
      </c>
      <c r="B71" s="26">
        <v>102013</v>
      </c>
      <c r="C71" s="26">
        <v>148362</v>
      </c>
      <c r="D71">
        <f t="shared" ref="D71:D72" si="24">B71/C71</f>
        <v>0.68759520631967752</v>
      </c>
      <c r="E71" s="12">
        <v>2015</v>
      </c>
      <c r="F71" s="26">
        <v>102210</v>
      </c>
      <c r="G71" s="26">
        <v>125423</v>
      </c>
      <c r="H71">
        <f t="shared" ref="H71:H72" si="25">F71/G71</f>
        <v>0.81492230292689538</v>
      </c>
      <c r="I71" s="12">
        <v>2016</v>
      </c>
      <c r="J71" s="27">
        <v>170327</v>
      </c>
      <c r="K71" s="26">
        <v>152882</v>
      </c>
      <c r="L71">
        <f t="shared" ref="L71:L72" si="26">J71/K71</f>
        <v>1.1141076124069544</v>
      </c>
      <c r="M71" s="12">
        <v>2017</v>
      </c>
      <c r="N71">
        <f t="shared" ref="N71:N72" si="27">AVERAGE(D71, H71, L71)</f>
        <v>0.87220837388450911</v>
      </c>
      <c r="O71" s="12" t="s">
        <v>138</v>
      </c>
    </row>
    <row r="72" spans="1:15" ht="26.25" x14ac:dyDescent="0.25">
      <c r="A72" s="6" t="s">
        <v>266</v>
      </c>
      <c r="B72" s="26">
        <v>264465</v>
      </c>
      <c r="C72" s="26">
        <v>325295</v>
      </c>
      <c r="D72">
        <f t="shared" si="24"/>
        <v>0.81300050723189721</v>
      </c>
      <c r="E72" s="12">
        <v>2015</v>
      </c>
      <c r="F72" s="26">
        <v>23128</v>
      </c>
      <c r="G72" s="26">
        <v>9826</v>
      </c>
      <c r="H72">
        <f t="shared" si="25"/>
        <v>2.353755342967637</v>
      </c>
      <c r="I72" s="12">
        <v>2016</v>
      </c>
      <c r="J72" s="27">
        <v>253560</v>
      </c>
      <c r="K72" s="26">
        <v>396203</v>
      </c>
      <c r="L72">
        <f t="shared" si="26"/>
        <v>0.63997496232991669</v>
      </c>
      <c r="M72" s="12">
        <v>2017</v>
      </c>
      <c r="N72">
        <f t="shared" si="27"/>
        <v>1.2689102708431503</v>
      </c>
      <c r="O72" s="12" t="s">
        <v>138</v>
      </c>
    </row>
    <row r="73" spans="1:15" ht="12.75" x14ac:dyDescent="0.2">
      <c r="A73" s="6" t="s">
        <v>268</v>
      </c>
    </row>
    <row r="74" spans="1:15" ht="25.5" x14ac:dyDescent="0.2">
      <c r="A74" s="6" t="s">
        <v>270</v>
      </c>
      <c r="B74" s="25">
        <v>204032</v>
      </c>
      <c r="C74" s="25">
        <v>197432</v>
      </c>
      <c r="D74">
        <f>B74/C74</f>
        <v>1.0334292313302809</v>
      </c>
      <c r="E74" s="12">
        <v>2014</v>
      </c>
      <c r="F74" s="25">
        <v>185033</v>
      </c>
      <c r="G74" s="25">
        <v>203138</v>
      </c>
      <c r="H74">
        <f>F74/G74</f>
        <v>0.91087339641032206</v>
      </c>
      <c r="I74" s="12">
        <v>2015</v>
      </c>
      <c r="J74" s="25">
        <v>185612</v>
      </c>
      <c r="K74" s="25">
        <v>197538</v>
      </c>
      <c r="L74">
        <f>J74/K74</f>
        <v>0.93962680598163395</v>
      </c>
      <c r="M74" s="12">
        <v>2016</v>
      </c>
      <c r="N74">
        <f>AVERAGE(D74, H74, L74)</f>
        <v>0.96130981124074566</v>
      </c>
      <c r="O74" s="12" t="s">
        <v>133</v>
      </c>
    </row>
    <row r="75" spans="1:15" ht="12.75" x14ac:dyDescent="0.2">
      <c r="A75" s="6" t="s">
        <v>556</v>
      </c>
    </row>
    <row r="76" spans="1:15" ht="26.25" x14ac:dyDescent="0.25">
      <c r="A76" s="6" t="s">
        <v>272</v>
      </c>
      <c r="B76" s="26">
        <v>5488528</v>
      </c>
      <c r="C76" s="28">
        <v>4974636</v>
      </c>
      <c r="D76">
        <f t="shared" ref="D76:D77" si="28">B76/C76</f>
        <v>1.1033024325799918</v>
      </c>
      <c r="E76" s="12">
        <v>2015</v>
      </c>
      <c r="F76" s="26">
        <v>5591638</v>
      </c>
      <c r="G76" s="28">
        <v>5145483</v>
      </c>
      <c r="H76">
        <f t="shared" ref="H76:H77" si="29">F76/G76</f>
        <v>1.0867080894057954</v>
      </c>
      <c r="I76" s="12">
        <v>2016</v>
      </c>
      <c r="J76" s="26">
        <v>5710198</v>
      </c>
      <c r="K76" s="26">
        <v>4187017</v>
      </c>
      <c r="L76">
        <f t="shared" ref="L76:L77" si="30">J76/K76</f>
        <v>1.3637866767677322</v>
      </c>
      <c r="M76" s="12">
        <v>2017</v>
      </c>
      <c r="N76">
        <f t="shared" ref="N76:N77" si="31">AVERAGE(D76, H76, L76)</f>
        <v>1.1845990662511732</v>
      </c>
      <c r="O76" s="12" t="s">
        <v>138</v>
      </c>
    </row>
    <row r="77" spans="1:15" ht="15" x14ac:dyDescent="0.25">
      <c r="A77" s="6" t="s">
        <v>274</v>
      </c>
      <c r="B77" s="26">
        <v>19642095</v>
      </c>
      <c r="C77" s="28">
        <v>21468915</v>
      </c>
      <c r="D77">
        <f t="shared" si="28"/>
        <v>0.91490860157581322</v>
      </c>
      <c r="E77" s="12">
        <v>2015</v>
      </c>
      <c r="F77" s="26">
        <v>19312841</v>
      </c>
      <c r="G77" s="28">
        <v>21042405</v>
      </c>
      <c r="H77">
        <f t="shared" si="29"/>
        <v>0.91780578313172856</v>
      </c>
      <c r="I77" s="12">
        <v>2016</v>
      </c>
      <c r="J77" s="26">
        <v>19558155</v>
      </c>
      <c r="K77" s="26">
        <v>23233124</v>
      </c>
      <c r="L77">
        <f t="shared" si="30"/>
        <v>0.84182200379079453</v>
      </c>
      <c r="M77" s="12">
        <v>2017</v>
      </c>
      <c r="N77">
        <f t="shared" si="31"/>
        <v>0.89151212949944547</v>
      </c>
      <c r="O77" s="12" t="s">
        <v>138</v>
      </c>
    </row>
    <row r="78" spans="1:15" ht="12.75" x14ac:dyDescent="0.2">
      <c r="A78" s="6" t="s">
        <v>276</v>
      </c>
    </row>
    <row r="79" spans="1:15" ht="25.5" x14ac:dyDescent="0.2">
      <c r="A79" s="6" t="s">
        <v>278</v>
      </c>
    </row>
    <row r="80" spans="1:15" ht="12.75" x14ac:dyDescent="0.2">
      <c r="A80" s="23" t="s">
        <v>279</v>
      </c>
    </row>
    <row r="81" spans="1:15" ht="26.25" x14ac:dyDescent="0.25">
      <c r="A81" s="6" t="s">
        <v>281</v>
      </c>
      <c r="B81" s="26">
        <v>30962817</v>
      </c>
      <c r="C81" s="26">
        <v>27949098</v>
      </c>
      <c r="D81">
        <f t="shared" ref="D81:D82" si="32">B81/C81</f>
        <v>1.1078288465695745</v>
      </c>
      <c r="E81" s="12">
        <v>2015</v>
      </c>
      <c r="F81" s="26">
        <v>34090597</v>
      </c>
      <c r="G81" s="26">
        <v>28416066</v>
      </c>
      <c r="H81">
        <f t="shared" ref="H81:H82" si="33">F81/G81</f>
        <v>1.1996944615767713</v>
      </c>
      <c r="I81" s="12">
        <v>2016</v>
      </c>
      <c r="J81" s="27">
        <v>29717857</v>
      </c>
      <c r="K81" s="26">
        <v>27400449</v>
      </c>
      <c r="L81">
        <f t="shared" ref="L81:L82" si="34">J81/K81</f>
        <v>1.0845755483787876</v>
      </c>
      <c r="M81" s="12">
        <v>2017</v>
      </c>
      <c r="N81">
        <f t="shared" ref="N81:N82" si="35">AVERAGE(D81, H81, L81)</f>
        <v>1.1306996188417111</v>
      </c>
      <c r="O81" s="12" t="s">
        <v>138</v>
      </c>
    </row>
    <row r="82" spans="1:15" ht="26.25" x14ac:dyDescent="0.25">
      <c r="A82" s="6" t="s">
        <v>283</v>
      </c>
      <c r="B82" s="26">
        <v>1677808</v>
      </c>
      <c r="C82" s="26">
        <v>1240919</v>
      </c>
      <c r="D82">
        <f t="shared" si="32"/>
        <v>1.3520689102189587</v>
      </c>
      <c r="E82" s="12">
        <v>2015</v>
      </c>
      <c r="F82" s="26">
        <v>1274252</v>
      </c>
      <c r="G82" s="26">
        <v>1243903</v>
      </c>
      <c r="H82">
        <f t="shared" si="33"/>
        <v>1.0243982046831626</v>
      </c>
      <c r="I82" s="12">
        <v>2016</v>
      </c>
      <c r="J82" s="27">
        <v>1385643</v>
      </c>
      <c r="K82" s="26">
        <v>1272915</v>
      </c>
      <c r="L82">
        <f t="shared" si="34"/>
        <v>1.0885589375567104</v>
      </c>
      <c r="M82" s="12">
        <v>2017</v>
      </c>
      <c r="N82">
        <f t="shared" si="35"/>
        <v>1.1550086841529439</v>
      </c>
      <c r="O82" s="12" t="s">
        <v>138</v>
      </c>
    </row>
    <row r="83" spans="1:15" ht="25.5" x14ac:dyDescent="0.2">
      <c r="A83" s="6" t="s">
        <v>285</v>
      </c>
    </row>
    <row r="84" spans="1:15" ht="25.5" x14ac:dyDescent="0.2">
      <c r="A84" s="6" t="s">
        <v>286</v>
      </c>
    </row>
    <row r="85" spans="1:15" ht="26.25" x14ac:dyDescent="0.25">
      <c r="A85" s="6" t="s">
        <v>287</v>
      </c>
      <c r="B85" s="26">
        <v>1564903</v>
      </c>
      <c r="C85" s="26">
        <v>1363558</v>
      </c>
      <c r="D85">
        <f>B85/C85</f>
        <v>1.1476614856133733</v>
      </c>
      <c r="E85" s="12">
        <v>2015</v>
      </c>
      <c r="F85" s="26">
        <v>1395214</v>
      </c>
      <c r="G85" s="26">
        <v>1416809</v>
      </c>
      <c r="H85">
        <f>F85/G85</f>
        <v>0.98475800196074414</v>
      </c>
      <c r="I85" s="12">
        <v>2016</v>
      </c>
      <c r="J85" s="27">
        <v>1648679</v>
      </c>
      <c r="K85" s="26">
        <v>1833172</v>
      </c>
      <c r="L85">
        <f>J85/K85</f>
        <v>0.89935859810208751</v>
      </c>
      <c r="M85" s="12">
        <v>2017</v>
      </c>
      <c r="N85">
        <f>AVERAGE(D85, H85, L85)</f>
        <v>1.0105926952254016</v>
      </c>
      <c r="O85" s="12" t="s">
        <v>138</v>
      </c>
    </row>
    <row r="86" spans="1:15" ht="25.5" x14ac:dyDescent="0.2">
      <c r="A86" s="6" t="s">
        <v>290</v>
      </c>
    </row>
    <row r="87" spans="1:15" ht="25.5" x14ac:dyDescent="0.2">
      <c r="A87" s="6" t="s">
        <v>294</v>
      </c>
    </row>
    <row r="88" spans="1:15" ht="25.5" x14ac:dyDescent="0.2">
      <c r="A88" s="6" t="s">
        <v>296</v>
      </c>
    </row>
    <row r="89" spans="1:15" ht="26.25" x14ac:dyDescent="0.25">
      <c r="A89" s="6" t="s">
        <v>298</v>
      </c>
      <c r="B89" s="26">
        <v>346138</v>
      </c>
      <c r="C89" s="26">
        <v>376898</v>
      </c>
      <c r="D89">
        <f t="shared" ref="D89:D94" si="36">B89/C89</f>
        <v>0.91838640693237961</v>
      </c>
      <c r="E89" s="12">
        <v>2015</v>
      </c>
      <c r="F89" s="26">
        <v>1370613</v>
      </c>
      <c r="G89" s="26">
        <v>394226</v>
      </c>
      <c r="H89">
        <f t="shared" ref="H89:H94" si="37">F89/G89</f>
        <v>3.4767189378681262</v>
      </c>
      <c r="I89" s="12">
        <v>2016</v>
      </c>
      <c r="J89" s="27">
        <v>276232</v>
      </c>
      <c r="K89" s="26">
        <v>373994</v>
      </c>
      <c r="L89">
        <f t="shared" ref="L89:L94" si="38">J89/K89</f>
        <v>0.73860008449333414</v>
      </c>
      <c r="M89" s="12">
        <v>2017</v>
      </c>
      <c r="N89">
        <f t="shared" ref="N89:N94" si="39">AVERAGE(D89, H89, L89)</f>
        <v>1.7112351430979464</v>
      </c>
      <c r="O89" s="12" t="s">
        <v>138</v>
      </c>
    </row>
    <row r="90" spans="1:15" ht="26.25" x14ac:dyDescent="0.25">
      <c r="A90" s="6" t="s">
        <v>300</v>
      </c>
      <c r="B90" s="26">
        <v>4319356</v>
      </c>
      <c r="C90" s="26">
        <v>4128686</v>
      </c>
      <c r="D90">
        <f t="shared" si="36"/>
        <v>1.0461817633988151</v>
      </c>
      <c r="E90" s="12">
        <v>2015</v>
      </c>
      <c r="F90" s="26">
        <v>4214376</v>
      </c>
      <c r="G90" s="26">
        <v>3927099</v>
      </c>
      <c r="H90">
        <f t="shared" si="37"/>
        <v>1.0731524720919947</v>
      </c>
      <c r="I90" s="12">
        <v>2016</v>
      </c>
      <c r="J90" s="27">
        <v>4429786</v>
      </c>
      <c r="K90" s="26">
        <v>4219005</v>
      </c>
      <c r="L90">
        <f t="shared" si="38"/>
        <v>1.0499598839062765</v>
      </c>
      <c r="M90" s="12">
        <v>2017</v>
      </c>
      <c r="N90">
        <f t="shared" si="39"/>
        <v>1.056431373132362</v>
      </c>
      <c r="O90" s="12" t="s">
        <v>138</v>
      </c>
    </row>
    <row r="91" spans="1:15" ht="26.25" x14ac:dyDescent="0.25">
      <c r="A91" s="6" t="s">
        <v>302</v>
      </c>
      <c r="B91" s="26">
        <v>3770240</v>
      </c>
      <c r="C91" s="26">
        <v>4409685</v>
      </c>
      <c r="D91">
        <f t="shared" si="36"/>
        <v>0.85499077598513273</v>
      </c>
      <c r="E91" s="12">
        <v>2015</v>
      </c>
      <c r="F91" s="26">
        <v>3864472</v>
      </c>
      <c r="G91" s="26">
        <v>4416944</v>
      </c>
      <c r="H91">
        <f t="shared" si="37"/>
        <v>0.87491985408916206</v>
      </c>
      <c r="I91" s="12">
        <v>2016</v>
      </c>
      <c r="J91" s="27">
        <v>3721474</v>
      </c>
      <c r="K91" s="26">
        <v>3820892</v>
      </c>
      <c r="L91">
        <f t="shared" si="38"/>
        <v>0.97398042132570095</v>
      </c>
      <c r="M91" s="12">
        <v>2017</v>
      </c>
      <c r="N91">
        <f t="shared" si="39"/>
        <v>0.90129701713333199</v>
      </c>
      <c r="O91" s="12" t="s">
        <v>138</v>
      </c>
    </row>
    <row r="92" spans="1:15" ht="15" x14ac:dyDescent="0.25">
      <c r="A92" s="6" t="s">
        <v>305</v>
      </c>
      <c r="B92" s="26">
        <v>10791949</v>
      </c>
      <c r="C92" s="28">
        <v>9291320</v>
      </c>
      <c r="D92">
        <f t="shared" si="36"/>
        <v>1.1615086984411256</v>
      </c>
      <c r="E92" s="12">
        <v>2015</v>
      </c>
      <c r="F92" s="26">
        <v>9442121</v>
      </c>
      <c r="G92" s="28">
        <v>9660427</v>
      </c>
      <c r="H92">
        <f t="shared" si="37"/>
        <v>0.97740203409228188</v>
      </c>
      <c r="I92" s="12">
        <v>2016</v>
      </c>
      <c r="J92" s="26">
        <v>9416466</v>
      </c>
      <c r="K92" s="26">
        <v>9621140</v>
      </c>
      <c r="L92">
        <f t="shared" si="38"/>
        <v>0.97872663738392751</v>
      </c>
      <c r="M92" s="12">
        <v>2017</v>
      </c>
      <c r="N92">
        <f t="shared" si="39"/>
        <v>1.0392124566391117</v>
      </c>
      <c r="O92" s="12" t="s">
        <v>138</v>
      </c>
    </row>
    <row r="93" spans="1:15" ht="25.5" x14ac:dyDescent="0.2">
      <c r="A93" s="6" t="s">
        <v>307</v>
      </c>
      <c r="B93" s="25">
        <v>543823</v>
      </c>
      <c r="C93" s="25">
        <v>544794</v>
      </c>
      <c r="D93">
        <f t="shared" si="36"/>
        <v>0.99821767493768288</v>
      </c>
      <c r="E93" s="12">
        <v>2014</v>
      </c>
      <c r="F93" s="25">
        <v>479793</v>
      </c>
      <c r="G93" s="25">
        <v>528052</v>
      </c>
      <c r="H93">
        <f t="shared" si="37"/>
        <v>0.90860937937930353</v>
      </c>
      <c r="I93" s="12">
        <v>2015</v>
      </c>
      <c r="J93" s="25">
        <v>723400</v>
      </c>
      <c r="K93" s="25">
        <v>613199</v>
      </c>
      <c r="L93">
        <f t="shared" si="38"/>
        <v>1.1797149049492905</v>
      </c>
      <c r="M93" s="12">
        <v>2017</v>
      </c>
      <c r="N93">
        <f t="shared" si="39"/>
        <v>1.0288473197554255</v>
      </c>
      <c r="O93" s="12" t="s">
        <v>330</v>
      </c>
    </row>
    <row r="94" spans="1:15" ht="15" x14ac:dyDescent="0.25">
      <c r="A94" s="6" t="s">
        <v>309</v>
      </c>
      <c r="B94" s="26">
        <v>10453525</v>
      </c>
      <c r="C94" s="28">
        <v>7675858</v>
      </c>
      <c r="D94">
        <f t="shared" si="36"/>
        <v>1.3618705557085606</v>
      </c>
      <c r="E94" s="12">
        <v>2015</v>
      </c>
      <c r="F94" s="26">
        <v>11031040</v>
      </c>
      <c r="G94" s="28">
        <v>8188537</v>
      </c>
      <c r="H94">
        <f t="shared" si="37"/>
        <v>1.3471319724146085</v>
      </c>
      <c r="I94" s="12">
        <v>2016</v>
      </c>
      <c r="J94" s="26">
        <v>12039373</v>
      </c>
      <c r="K94" s="26">
        <v>9315161</v>
      </c>
      <c r="L94">
        <f t="shared" si="38"/>
        <v>1.2924492663089773</v>
      </c>
      <c r="M94" s="12">
        <v>2017</v>
      </c>
      <c r="N94">
        <f t="shared" si="39"/>
        <v>1.3338172648107154</v>
      </c>
      <c r="O94" s="12" t="s">
        <v>138</v>
      </c>
    </row>
    <row r="95" spans="1:15" ht="25.5" x14ac:dyDescent="0.2">
      <c r="A95" s="6" t="s">
        <v>311</v>
      </c>
    </row>
    <row r="96" spans="1:15" ht="12.75" x14ac:dyDescent="0.2">
      <c r="A96" s="6" t="s">
        <v>313</v>
      </c>
    </row>
    <row r="97" spans="1:15" ht="25.5" x14ac:dyDescent="0.2">
      <c r="A97" s="23" t="s">
        <v>314</v>
      </c>
      <c r="B97" s="25">
        <v>424410</v>
      </c>
      <c r="C97" s="25">
        <v>373624</v>
      </c>
      <c r="D97">
        <f t="shared" ref="D97:D98" si="40">B97/C97</f>
        <v>1.1359280988373337</v>
      </c>
      <c r="E97" s="12">
        <v>2014</v>
      </c>
      <c r="F97" s="25">
        <v>401772</v>
      </c>
      <c r="G97" s="25">
        <v>364098</v>
      </c>
      <c r="H97">
        <f t="shared" ref="H97:H98" si="41">F97/G97</f>
        <v>1.1034721421155842</v>
      </c>
      <c r="I97" s="12">
        <v>2015</v>
      </c>
      <c r="J97" s="25">
        <v>434909</v>
      </c>
      <c r="K97" s="25">
        <v>377720</v>
      </c>
      <c r="L97">
        <f t="shared" ref="L97:L98" si="42">J97/K97</f>
        <v>1.1514058032404957</v>
      </c>
      <c r="M97" s="12">
        <v>2016</v>
      </c>
      <c r="N97">
        <f t="shared" ref="N97:N98" si="43">AVERAGE(D97, H97, L97)</f>
        <v>1.1302686813978047</v>
      </c>
      <c r="O97" s="12" t="s">
        <v>133</v>
      </c>
    </row>
    <row r="98" spans="1:15" ht="25.5" x14ac:dyDescent="0.2">
      <c r="A98" s="6" t="s">
        <v>316</v>
      </c>
      <c r="B98" s="25">
        <v>437465</v>
      </c>
      <c r="C98" s="25">
        <v>254899</v>
      </c>
      <c r="D98">
        <f t="shared" si="40"/>
        <v>1.7162287808112233</v>
      </c>
      <c r="E98" s="12">
        <v>2014</v>
      </c>
      <c r="F98" s="25">
        <v>348210</v>
      </c>
      <c r="G98" s="25">
        <v>281750</v>
      </c>
      <c r="H98">
        <f t="shared" si="41"/>
        <v>1.235882874889086</v>
      </c>
      <c r="I98" s="12">
        <v>2015</v>
      </c>
      <c r="J98" s="25">
        <v>393020</v>
      </c>
      <c r="K98" s="25">
        <v>243720</v>
      </c>
      <c r="L98">
        <f t="shared" si="42"/>
        <v>1.6125882159855571</v>
      </c>
      <c r="M98" s="12">
        <v>2016</v>
      </c>
      <c r="N98">
        <f t="shared" si="43"/>
        <v>1.521566623895289</v>
      </c>
      <c r="O98" s="12" t="s">
        <v>133</v>
      </c>
    </row>
    <row r="99" spans="1:15" ht="12.75" x14ac:dyDescent="0.2">
      <c r="A99" s="6" t="s">
        <v>318</v>
      </c>
    </row>
    <row r="100" spans="1:15" ht="26.25" x14ac:dyDescent="0.25">
      <c r="A100" s="6" t="s">
        <v>322</v>
      </c>
      <c r="B100" s="26">
        <v>40615074</v>
      </c>
      <c r="C100" s="26">
        <v>42533410</v>
      </c>
      <c r="D100">
        <f>B100/C100</f>
        <v>0.95489813772279253</v>
      </c>
      <c r="E100" s="12">
        <v>2015</v>
      </c>
      <c r="F100" s="26">
        <v>37201069</v>
      </c>
      <c r="G100" s="26">
        <v>38491164</v>
      </c>
      <c r="H100">
        <f>F100/G100</f>
        <v>0.96648334667145941</v>
      </c>
      <c r="I100" s="12">
        <v>2016</v>
      </c>
      <c r="J100" s="27">
        <v>42421295</v>
      </c>
      <c r="K100" s="26">
        <v>38648445</v>
      </c>
      <c r="L100">
        <f>J100/K100</f>
        <v>1.0976197101849765</v>
      </c>
      <c r="M100" s="12">
        <v>2017</v>
      </c>
      <c r="N100">
        <f>AVERAGE(D100, H100, L100)</f>
        <v>1.0063337315264096</v>
      </c>
      <c r="O100" s="12" t="s">
        <v>138</v>
      </c>
    </row>
    <row r="101" spans="1:15" ht="12.75" x14ac:dyDescent="0.2">
      <c r="A101" s="6" t="s">
        <v>325</v>
      </c>
    </row>
    <row r="102" spans="1:15" ht="12.75" x14ac:dyDescent="0.2">
      <c r="A102" s="6" t="s">
        <v>327</v>
      </c>
    </row>
    <row r="103" spans="1:15" ht="25.5" x14ac:dyDescent="0.2">
      <c r="A103" s="6" t="s">
        <v>329</v>
      </c>
    </row>
    <row r="104" spans="1:15" ht="12.75" x14ac:dyDescent="0.2">
      <c r="A104" s="6" t="s">
        <v>332</v>
      </c>
    </row>
    <row r="105" spans="1:15" ht="25.5" x14ac:dyDescent="0.2">
      <c r="A105" s="6" t="s">
        <v>333</v>
      </c>
    </row>
    <row r="106" spans="1:15" ht="25.5" x14ac:dyDescent="0.2">
      <c r="A106" s="6" t="s">
        <v>335</v>
      </c>
      <c r="B106" s="25">
        <v>2454299</v>
      </c>
      <c r="C106" s="25">
        <v>1878312</v>
      </c>
      <c r="D106">
        <f>B106/C106</f>
        <v>1.3066513976378791</v>
      </c>
      <c r="E106" s="12">
        <v>2015</v>
      </c>
      <c r="F106" s="25">
        <v>2511493</v>
      </c>
      <c r="G106" s="25">
        <v>1856158</v>
      </c>
      <c r="H106">
        <f>F106/G106</f>
        <v>1.353059922700546</v>
      </c>
      <c r="I106" s="12">
        <v>2016</v>
      </c>
      <c r="J106" s="25">
        <v>1902762</v>
      </c>
      <c r="K106" s="25">
        <v>1931515</v>
      </c>
      <c r="L106">
        <f>J106/K106</f>
        <v>0.98511375785329136</v>
      </c>
      <c r="M106" s="12">
        <v>2017</v>
      </c>
      <c r="N106">
        <f>AVERAGE(D106, H106, L106)</f>
        <v>1.2149416927305721</v>
      </c>
      <c r="O106" s="12" t="s">
        <v>138</v>
      </c>
    </row>
    <row r="107" spans="1:15" ht="12.75" x14ac:dyDescent="0.2">
      <c r="A107" s="6" t="s">
        <v>337</v>
      </c>
    </row>
    <row r="108" spans="1:15" ht="25.5" x14ac:dyDescent="0.2">
      <c r="A108" s="6" t="s">
        <v>339</v>
      </c>
    </row>
    <row r="109" spans="1:15" ht="12.75" x14ac:dyDescent="0.2">
      <c r="A109" s="6" t="s">
        <v>341</v>
      </c>
    </row>
    <row r="110" spans="1:15" ht="12.75" x14ac:dyDescent="0.2">
      <c r="A110" s="6" t="s">
        <v>342</v>
      </c>
      <c r="B110" s="25">
        <v>110469</v>
      </c>
      <c r="C110" s="25">
        <v>112576</v>
      </c>
      <c r="D110">
        <f t="shared" ref="D110:D113" si="44">B110/C110</f>
        <v>0.98128375497441733</v>
      </c>
      <c r="E110" s="12">
        <v>2014</v>
      </c>
      <c r="F110" s="25">
        <v>122045</v>
      </c>
      <c r="G110" s="25">
        <v>119640</v>
      </c>
      <c r="H110">
        <f t="shared" ref="H110:H113" si="45">F110/G110</f>
        <v>1.02010197258442</v>
      </c>
      <c r="I110" s="12">
        <v>2015</v>
      </c>
      <c r="J110" s="25">
        <v>126602</v>
      </c>
      <c r="K110" s="25">
        <v>117402</v>
      </c>
      <c r="L110">
        <f t="shared" ref="L110:L113" si="46">J110/K110</f>
        <v>1.0783632306093593</v>
      </c>
      <c r="M110" s="12">
        <v>2016</v>
      </c>
      <c r="N110">
        <f t="shared" ref="N110:N113" si="47">AVERAGE(D110, H110, L110)</f>
        <v>1.0265829860560656</v>
      </c>
      <c r="O110" s="12" t="s">
        <v>133</v>
      </c>
    </row>
    <row r="111" spans="1:15" ht="15" x14ac:dyDescent="0.25">
      <c r="A111" s="6" t="s">
        <v>344</v>
      </c>
      <c r="B111" s="26">
        <v>5470750</v>
      </c>
      <c r="C111" s="28">
        <v>4464268</v>
      </c>
      <c r="D111">
        <f t="shared" si="44"/>
        <v>1.2254528625969587</v>
      </c>
      <c r="E111" s="12">
        <v>2015</v>
      </c>
      <c r="F111" s="26">
        <v>5176271</v>
      </c>
      <c r="G111" s="28">
        <v>5269679</v>
      </c>
      <c r="H111">
        <f t="shared" si="45"/>
        <v>0.98227444214343984</v>
      </c>
      <c r="I111" s="12">
        <v>2016</v>
      </c>
      <c r="J111" s="26">
        <v>5626446</v>
      </c>
      <c r="K111" s="26">
        <v>5221610</v>
      </c>
      <c r="L111">
        <f t="shared" si="46"/>
        <v>1.0775308764921163</v>
      </c>
      <c r="M111" s="12">
        <v>2017</v>
      </c>
      <c r="N111">
        <f t="shared" si="47"/>
        <v>1.0950860604108383</v>
      </c>
      <c r="O111" s="12" t="s">
        <v>138</v>
      </c>
    </row>
    <row r="112" spans="1:15" ht="15.75" customHeight="1" x14ac:dyDescent="0.25">
      <c r="A112" s="6" t="s">
        <v>347</v>
      </c>
      <c r="B112" s="26">
        <v>101380000</v>
      </c>
      <c r="C112" s="28">
        <v>102989000</v>
      </c>
      <c r="D112">
        <f t="shared" si="44"/>
        <v>0.98437697229801235</v>
      </c>
      <c r="E112" s="12">
        <v>2015</v>
      </c>
      <c r="F112" s="26">
        <v>98976000</v>
      </c>
      <c r="G112" s="28">
        <v>94251000</v>
      </c>
      <c r="H112">
        <f t="shared" si="45"/>
        <v>1.0501320940891874</v>
      </c>
      <c r="I112" s="12">
        <v>2016</v>
      </c>
      <c r="J112" s="26">
        <v>101062000</v>
      </c>
      <c r="K112" s="26">
        <v>94989000</v>
      </c>
      <c r="L112">
        <f t="shared" si="46"/>
        <v>1.0639337186411058</v>
      </c>
      <c r="M112" s="12">
        <v>2017</v>
      </c>
      <c r="N112">
        <f t="shared" si="47"/>
        <v>1.0328142616761018</v>
      </c>
      <c r="O112" s="12" t="s">
        <v>138</v>
      </c>
    </row>
    <row r="113" spans="1:15" ht="26.25" x14ac:dyDescent="0.25">
      <c r="A113" s="6" t="s">
        <v>348</v>
      </c>
      <c r="B113" s="26">
        <v>1081382000</v>
      </c>
      <c r="C113" s="28">
        <v>1047611000</v>
      </c>
      <c r="D113">
        <f t="shared" si="44"/>
        <v>1.0322362021780986</v>
      </c>
      <c r="E113" s="12">
        <v>2015</v>
      </c>
      <c r="F113" s="26">
        <v>1225733000</v>
      </c>
      <c r="G113" s="28">
        <v>1071106000</v>
      </c>
      <c r="H113">
        <f t="shared" si="45"/>
        <v>1.1443619959182378</v>
      </c>
      <c r="I113" s="12">
        <v>2016</v>
      </c>
      <c r="J113" s="26">
        <v>1158714580</v>
      </c>
      <c r="K113" s="26">
        <v>1049396585</v>
      </c>
      <c r="L113">
        <f t="shared" si="46"/>
        <v>1.1041722419937168</v>
      </c>
      <c r="M113" s="12">
        <v>2017</v>
      </c>
      <c r="N113">
        <f t="shared" si="47"/>
        <v>1.0935901466966844</v>
      </c>
      <c r="O113" s="12" t="s">
        <v>138</v>
      </c>
    </row>
    <row r="114" spans="1:15" ht="25.5" x14ac:dyDescent="0.2">
      <c r="A114" s="6" t="s">
        <v>557</v>
      </c>
    </row>
    <row r="115" spans="1:15" ht="25.5" x14ac:dyDescent="0.2">
      <c r="A115" s="6" t="s">
        <v>558</v>
      </c>
    </row>
    <row r="116" spans="1:15" ht="25.5" x14ac:dyDescent="0.2">
      <c r="A116" s="6" t="s">
        <v>353</v>
      </c>
    </row>
    <row r="117" spans="1:15" ht="12.75" x14ac:dyDescent="0.2">
      <c r="A117" s="6" t="s">
        <v>355</v>
      </c>
    </row>
    <row r="118" spans="1:15" ht="26.25" x14ac:dyDescent="0.25">
      <c r="A118" s="6" t="s">
        <v>357</v>
      </c>
      <c r="B118" s="26">
        <v>16298722</v>
      </c>
      <c r="C118" s="28">
        <v>9154174</v>
      </c>
      <c r="D118">
        <f t="shared" ref="D118:D121" si="48">B118/C118</f>
        <v>1.7804688877445414</v>
      </c>
      <c r="E118" s="12">
        <v>2015</v>
      </c>
      <c r="F118" s="26">
        <v>14846976</v>
      </c>
      <c r="G118" s="28">
        <v>9851140</v>
      </c>
      <c r="H118">
        <f t="shared" ref="H118:H121" si="49">F118/G118</f>
        <v>1.5071327785413668</v>
      </c>
      <c r="I118" s="12">
        <v>2016</v>
      </c>
      <c r="J118" s="26">
        <v>14728409</v>
      </c>
      <c r="K118" s="26">
        <v>10729443</v>
      </c>
      <c r="L118">
        <f t="shared" ref="L118:L121" si="50">J118/K118</f>
        <v>1.3727095619036329</v>
      </c>
      <c r="M118" s="12">
        <v>2017</v>
      </c>
      <c r="N118">
        <f t="shared" ref="N118:N121" si="51">AVERAGE(D118, H118, L118)</f>
        <v>1.5534370760631804</v>
      </c>
      <c r="O118" s="12" t="s">
        <v>138</v>
      </c>
    </row>
    <row r="119" spans="1:15" ht="12.75" x14ac:dyDescent="0.2">
      <c r="A119" s="6" t="s">
        <v>359</v>
      </c>
      <c r="B119" s="25">
        <v>1129331</v>
      </c>
      <c r="C119" s="25">
        <v>1157755</v>
      </c>
      <c r="D119">
        <f t="shared" si="48"/>
        <v>0.97544903714516451</v>
      </c>
      <c r="E119" s="12">
        <v>2014</v>
      </c>
      <c r="F119" s="25">
        <v>1123499</v>
      </c>
      <c r="G119" s="25">
        <v>1288255</v>
      </c>
      <c r="H119">
        <f t="shared" si="49"/>
        <v>0.8721091709327734</v>
      </c>
      <c r="I119" s="12">
        <v>2015</v>
      </c>
      <c r="J119" s="25">
        <v>1382631</v>
      </c>
      <c r="K119" s="25">
        <v>1298332</v>
      </c>
      <c r="L119">
        <f t="shared" si="50"/>
        <v>1.0649286931231765</v>
      </c>
      <c r="M119" s="12">
        <v>2016</v>
      </c>
      <c r="N119">
        <f t="shared" si="51"/>
        <v>0.97082896706703803</v>
      </c>
      <c r="O119" s="12" t="s">
        <v>133</v>
      </c>
    </row>
    <row r="120" spans="1:15" ht="12.75" x14ac:dyDescent="0.2">
      <c r="A120" s="6" t="s">
        <v>361</v>
      </c>
      <c r="B120" s="25">
        <v>1451881</v>
      </c>
      <c r="C120" s="25">
        <v>1466610</v>
      </c>
      <c r="D120">
        <f t="shared" si="48"/>
        <v>0.98995711197932645</v>
      </c>
      <c r="E120" s="12">
        <v>2014</v>
      </c>
      <c r="F120" s="25">
        <v>1476163</v>
      </c>
      <c r="G120" s="25">
        <v>1283938</v>
      </c>
      <c r="H120">
        <f t="shared" si="49"/>
        <v>1.149715173162567</v>
      </c>
      <c r="I120" s="12">
        <v>2015</v>
      </c>
      <c r="J120" s="25">
        <v>1442389</v>
      </c>
      <c r="K120" s="25">
        <v>1277653</v>
      </c>
      <c r="L120">
        <f t="shared" si="50"/>
        <v>1.128936417008374</v>
      </c>
      <c r="M120" s="12">
        <v>2016</v>
      </c>
      <c r="N120">
        <f t="shared" si="51"/>
        <v>1.0895362340500891</v>
      </c>
      <c r="O120" s="12" t="s">
        <v>133</v>
      </c>
    </row>
    <row r="121" spans="1:15" ht="12.75" x14ac:dyDescent="0.2">
      <c r="A121" s="6" t="s">
        <v>363</v>
      </c>
      <c r="B121" s="25">
        <v>1426931</v>
      </c>
      <c r="C121" s="25">
        <v>1361354</v>
      </c>
      <c r="D121">
        <f t="shared" si="48"/>
        <v>1.0481704244450745</v>
      </c>
      <c r="E121" s="12">
        <v>2014</v>
      </c>
      <c r="F121" s="25">
        <v>1635725</v>
      </c>
      <c r="G121" s="25">
        <v>1463793</v>
      </c>
      <c r="H121">
        <f t="shared" si="49"/>
        <v>1.117456498289034</v>
      </c>
      <c r="I121" s="12">
        <v>2015</v>
      </c>
      <c r="J121" s="25">
        <v>1433685</v>
      </c>
      <c r="K121" s="25">
        <v>1342665</v>
      </c>
      <c r="L121">
        <f t="shared" si="50"/>
        <v>1.0677905508820145</v>
      </c>
      <c r="M121" s="12">
        <v>2016</v>
      </c>
      <c r="N121">
        <f t="shared" si="51"/>
        <v>1.0778058245387074</v>
      </c>
      <c r="O121" s="12" t="s">
        <v>133</v>
      </c>
    </row>
    <row r="122" spans="1:15" ht="12.75" x14ac:dyDescent="0.2">
      <c r="A122" s="6" t="s">
        <v>364</v>
      </c>
    </row>
    <row r="123" spans="1:15" ht="12.75" x14ac:dyDescent="0.2">
      <c r="A123" s="6" t="s">
        <v>367</v>
      </c>
      <c r="B123" s="25">
        <v>46083</v>
      </c>
      <c r="C123" s="25">
        <v>41171</v>
      </c>
      <c r="D123">
        <f t="shared" ref="D123" si="52">B123/C123</f>
        <v>1.1193072793956911</v>
      </c>
      <c r="E123" s="12">
        <v>2015</v>
      </c>
      <c r="F123" s="25">
        <v>91938</v>
      </c>
      <c r="G123" s="25">
        <v>61675</v>
      </c>
      <c r="H123">
        <f t="shared" ref="H123" si="53">F123/G123</f>
        <v>1.4906850425618159</v>
      </c>
      <c r="I123" s="12">
        <v>2016</v>
      </c>
      <c r="J123" s="25">
        <v>93491</v>
      </c>
      <c r="K123" s="25">
        <v>61900</v>
      </c>
      <c r="L123">
        <f t="shared" ref="L123" si="54">J123/K123</f>
        <v>1.5103554119547657</v>
      </c>
      <c r="M123" s="12">
        <v>2017</v>
      </c>
      <c r="N123">
        <f t="shared" ref="N123" si="55">AVERAGE(D123, H123, L123)</f>
        <v>1.3734492446374242</v>
      </c>
      <c r="O123" s="12" t="s">
        <v>138</v>
      </c>
    </row>
    <row r="124" spans="1:15" ht="25.5" x14ac:dyDescent="0.2">
      <c r="A124" s="6" t="s">
        <v>369</v>
      </c>
    </row>
    <row r="125" spans="1:15" ht="15" x14ac:dyDescent="0.25">
      <c r="A125" s="6" t="s">
        <v>371</v>
      </c>
      <c r="B125" s="26">
        <v>5760664</v>
      </c>
      <c r="C125" s="28">
        <v>6020779</v>
      </c>
      <c r="D125">
        <f t="shared" ref="D125:D130" si="56">B125/C125</f>
        <v>0.95679711877815143</v>
      </c>
      <c r="E125" s="12">
        <v>2015</v>
      </c>
      <c r="F125" s="26">
        <v>6427174</v>
      </c>
      <c r="G125" s="12">
        <v>6618792</v>
      </c>
      <c r="H125">
        <f t="shared" ref="H125:H130" si="57">F125/G125</f>
        <v>0.97104939995092765</v>
      </c>
      <c r="I125" s="12">
        <v>2016</v>
      </c>
      <c r="J125" s="26">
        <v>7825372</v>
      </c>
      <c r="K125" s="26">
        <v>6237795</v>
      </c>
      <c r="L125">
        <f t="shared" ref="L125:L130" si="58">J125/K125</f>
        <v>1.2545093258114446</v>
      </c>
      <c r="M125" s="12">
        <v>2017</v>
      </c>
      <c r="N125">
        <f t="shared" ref="N125:N130" si="59">AVERAGE(D125, H125, L125)</f>
        <v>1.0607852815135079</v>
      </c>
      <c r="O125" s="12" t="s">
        <v>138</v>
      </c>
    </row>
    <row r="126" spans="1:15" ht="12.75" x14ac:dyDescent="0.2">
      <c r="A126" s="6" t="s">
        <v>373</v>
      </c>
      <c r="B126" s="25">
        <v>5088989</v>
      </c>
      <c r="C126" s="25">
        <v>4009497</v>
      </c>
      <c r="D126">
        <f t="shared" si="56"/>
        <v>1.2692337717174997</v>
      </c>
      <c r="E126" s="12">
        <v>2015</v>
      </c>
      <c r="F126" s="25">
        <v>5172586</v>
      </c>
      <c r="G126" s="25">
        <v>3490911</v>
      </c>
      <c r="H126">
        <f t="shared" si="57"/>
        <v>1.4817295542624833</v>
      </c>
      <c r="I126" s="12">
        <v>2016</v>
      </c>
      <c r="J126" s="25">
        <v>5743721</v>
      </c>
      <c r="K126" s="25">
        <v>3684641</v>
      </c>
      <c r="L126">
        <f t="shared" si="58"/>
        <v>1.5588278478147533</v>
      </c>
      <c r="M126" s="12">
        <v>2017</v>
      </c>
      <c r="N126">
        <f t="shared" si="59"/>
        <v>1.4365970579315788</v>
      </c>
      <c r="O126" s="12" t="s">
        <v>138</v>
      </c>
    </row>
    <row r="127" spans="1:15" ht="15" x14ac:dyDescent="0.25">
      <c r="A127" s="6" t="s">
        <v>375</v>
      </c>
      <c r="B127" s="26">
        <v>2448435</v>
      </c>
      <c r="C127" s="28">
        <v>2518868</v>
      </c>
      <c r="D127">
        <f t="shared" si="56"/>
        <v>0.97203783604381011</v>
      </c>
      <c r="E127" s="12">
        <v>2015</v>
      </c>
      <c r="F127" s="26">
        <v>2192430</v>
      </c>
      <c r="G127" s="28">
        <v>2668719</v>
      </c>
      <c r="H127">
        <f t="shared" si="57"/>
        <v>0.82152898075818404</v>
      </c>
      <c r="I127" s="12">
        <v>2016</v>
      </c>
      <c r="J127" s="26">
        <v>2331779</v>
      </c>
      <c r="K127" s="26">
        <v>2295776</v>
      </c>
      <c r="L127">
        <f t="shared" si="58"/>
        <v>1.0156822791073694</v>
      </c>
      <c r="M127" s="12">
        <v>2017</v>
      </c>
      <c r="N127">
        <f t="shared" si="59"/>
        <v>0.93641636530312111</v>
      </c>
      <c r="O127" s="12" t="s">
        <v>138</v>
      </c>
    </row>
    <row r="128" spans="1:15" ht="26.25" x14ac:dyDescent="0.25">
      <c r="A128" s="6" t="s">
        <v>377</v>
      </c>
      <c r="B128" s="26">
        <v>12830671</v>
      </c>
      <c r="C128" s="28">
        <v>13112023</v>
      </c>
      <c r="D128">
        <f t="shared" si="56"/>
        <v>0.97854244154391734</v>
      </c>
      <c r="E128" s="12">
        <v>2015</v>
      </c>
      <c r="F128" s="26">
        <v>14021928</v>
      </c>
      <c r="G128" s="28">
        <v>12172688</v>
      </c>
      <c r="H128">
        <f t="shared" si="57"/>
        <v>1.1519171443480685</v>
      </c>
      <c r="I128" s="12">
        <v>2016</v>
      </c>
      <c r="J128" s="26">
        <v>16539831</v>
      </c>
      <c r="K128" s="26">
        <v>12223451</v>
      </c>
      <c r="L128">
        <f t="shared" si="58"/>
        <v>1.3531228619479065</v>
      </c>
      <c r="M128" s="12">
        <v>2017</v>
      </c>
      <c r="N128">
        <f t="shared" si="59"/>
        <v>1.1611941492799642</v>
      </c>
      <c r="O128" s="12" t="s">
        <v>138</v>
      </c>
    </row>
    <row r="129" spans="1:15" ht="25.5" x14ac:dyDescent="0.2">
      <c r="A129" s="6" t="s">
        <v>379</v>
      </c>
      <c r="B129" s="25">
        <v>94926</v>
      </c>
      <c r="C129" s="25">
        <v>78068</v>
      </c>
      <c r="D129">
        <f t="shared" si="56"/>
        <v>1.2159399497873649</v>
      </c>
      <c r="E129" s="12">
        <v>2014</v>
      </c>
      <c r="F129" s="25">
        <v>82743</v>
      </c>
      <c r="G129" s="25">
        <v>59774</v>
      </c>
      <c r="H129">
        <f t="shared" si="57"/>
        <v>1.3842640612975541</v>
      </c>
      <c r="I129" s="12">
        <v>2015</v>
      </c>
      <c r="J129" s="25">
        <v>71881</v>
      </c>
      <c r="K129" s="25">
        <v>73638</v>
      </c>
      <c r="L129">
        <f t="shared" si="58"/>
        <v>0.97614003639425295</v>
      </c>
      <c r="M129" s="12">
        <v>2016</v>
      </c>
      <c r="N129">
        <f t="shared" si="59"/>
        <v>1.1921146824930573</v>
      </c>
      <c r="O129" s="12" t="s">
        <v>133</v>
      </c>
    </row>
    <row r="130" spans="1:15" ht="15" x14ac:dyDescent="0.25">
      <c r="A130" s="6" t="s">
        <v>381</v>
      </c>
      <c r="B130" s="26">
        <v>5100831</v>
      </c>
      <c r="C130" s="28">
        <v>4392725</v>
      </c>
      <c r="D130">
        <f t="shared" si="56"/>
        <v>1.161199710885612</v>
      </c>
      <c r="E130" s="12">
        <v>2015</v>
      </c>
      <c r="F130" s="26">
        <v>5036237</v>
      </c>
      <c r="G130" s="28">
        <v>4343879</v>
      </c>
      <c r="H130">
        <f t="shared" si="57"/>
        <v>1.1593870363331944</v>
      </c>
      <c r="I130" s="12">
        <v>2016</v>
      </c>
      <c r="J130" s="26">
        <v>5213133</v>
      </c>
      <c r="K130" s="26">
        <v>4722943</v>
      </c>
      <c r="L130">
        <f t="shared" si="58"/>
        <v>1.1037890992967732</v>
      </c>
      <c r="M130" s="12">
        <v>2017</v>
      </c>
      <c r="N130">
        <f t="shared" si="59"/>
        <v>1.1414586155051933</v>
      </c>
      <c r="O130" s="12" t="s">
        <v>138</v>
      </c>
    </row>
    <row r="131" spans="1:15" ht="12.75" x14ac:dyDescent="0.2">
      <c r="A131" s="6" t="s">
        <v>383</v>
      </c>
    </row>
    <row r="132" spans="1:15" ht="15" x14ac:dyDescent="0.25">
      <c r="A132" s="6" t="s">
        <v>384</v>
      </c>
      <c r="B132" s="26">
        <v>4355877</v>
      </c>
      <c r="C132" s="26">
        <v>3608350</v>
      </c>
      <c r="D132">
        <f t="shared" ref="D132:D134" si="60">B132/C132</f>
        <v>1.2071658791414359</v>
      </c>
      <c r="E132" s="12">
        <v>2015</v>
      </c>
      <c r="F132" s="26">
        <v>4522570</v>
      </c>
      <c r="G132" s="26">
        <v>3621930</v>
      </c>
      <c r="H132">
        <f t="shared" ref="H132:H134" si="61">F132/G132</f>
        <v>1.2486630056351171</v>
      </c>
      <c r="I132" s="12">
        <v>2016</v>
      </c>
      <c r="J132" s="27">
        <v>4581564</v>
      </c>
      <c r="K132" s="26">
        <v>3733900</v>
      </c>
      <c r="L132">
        <f t="shared" ref="L132:L134" si="62">J132/K132</f>
        <v>1.2270183989930099</v>
      </c>
      <c r="M132" s="12">
        <v>2017</v>
      </c>
      <c r="N132">
        <f t="shared" ref="N132:N134" si="63">AVERAGE(D132, H132, L132)</f>
        <v>1.2276157612565208</v>
      </c>
      <c r="O132" s="12" t="s">
        <v>138</v>
      </c>
    </row>
    <row r="133" spans="1:15" ht="15" x14ac:dyDescent="0.25">
      <c r="A133" s="6" t="s">
        <v>386</v>
      </c>
      <c r="B133" s="26">
        <v>1255187</v>
      </c>
      <c r="C133" s="26">
        <v>1275988</v>
      </c>
      <c r="D133">
        <f t="shared" si="60"/>
        <v>0.9836981225528767</v>
      </c>
      <c r="E133" s="12">
        <v>2015</v>
      </c>
      <c r="F133" s="26">
        <v>1191430</v>
      </c>
      <c r="G133" s="26">
        <v>1147562</v>
      </c>
      <c r="H133">
        <f t="shared" si="61"/>
        <v>1.0382271284688758</v>
      </c>
      <c r="I133" s="12">
        <v>2016</v>
      </c>
      <c r="J133" s="27">
        <v>1493420</v>
      </c>
      <c r="K133" s="26">
        <v>1255153</v>
      </c>
      <c r="L133">
        <f t="shared" si="62"/>
        <v>1.1898310405185664</v>
      </c>
      <c r="M133" s="12">
        <v>2017</v>
      </c>
      <c r="N133">
        <f t="shared" si="63"/>
        <v>1.0705854305134395</v>
      </c>
      <c r="O133" s="12" t="s">
        <v>138</v>
      </c>
    </row>
    <row r="134" spans="1:15" ht="15" x14ac:dyDescent="0.25">
      <c r="A134" s="6" t="s">
        <v>388</v>
      </c>
      <c r="B134" s="26">
        <v>30447189</v>
      </c>
      <c r="C134" s="26">
        <v>33482022</v>
      </c>
      <c r="D134">
        <f t="shared" si="60"/>
        <v>0.90935932722342749</v>
      </c>
      <c r="E134" s="12">
        <v>2015</v>
      </c>
      <c r="F134" s="26">
        <v>29103417</v>
      </c>
      <c r="G134" s="26">
        <v>32612326</v>
      </c>
      <c r="H134">
        <f t="shared" si="61"/>
        <v>0.89240543590788346</v>
      </c>
      <c r="I134" s="12">
        <v>2016</v>
      </c>
      <c r="J134" s="27">
        <v>30602018</v>
      </c>
      <c r="K134" s="26">
        <v>32725270</v>
      </c>
      <c r="L134">
        <f t="shared" si="62"/>
        <v>0.93511888519177988</v>
      </c>
      <c r="M134" s="12">
        <v>2017</v>
      </c>
      <c r="N134">
        <f t="shared" si="63"/>
        <v>0.91229454944103028</v>
      </c>
      <c r="O134" s="12" t="s">
        <v>138</v>
      </c>
    </row>
    <row r="135" spans="1:15" ht="25.5" x14ac:dyDescent="0.2">
      <c r="A135" s="6" t="s">
        <v>390</v>
      </c>
    </row>
    <row r="136" spans="1:15" ht="15" x14ac:dyDescent="0.25">
      <c r="A136" s="6" t="s">
        <v>392</v>
      </c>
      <c r="B136" s="26">
        <v>7167345</v>
      </c>
      <c r="C136" s="28">
        <v>7479032</v>
      </c>
      <c r="D136">
        <f t="shared" ref="D136:D137" si="64">B136/C136</f>
        <v>0.95832522176666712</v>
      </c>
      <c r="E136" s="12">
        <v>2015</v>
      </c>
      <c r="F136" s="26">
        <v>7040192</v>
      </c>
      <c r="G136" s="28">
        <v>7685532</v>
      </c>
      <c r="H136">
        <f t="shared" ref="H136:H137" si="65">F136/G136</f>
        <v>0.91603183748372918</v>
      </c>
      <c r="I136" s="12">
        <v>2016</v>
      </c>
      <c r="J136" s="26">
        <v>7885553</v>
      </c>
      <c r="K136" s="26">
        <v>7677360</v>
      </c>
      <c r="L136">
        <f t="shared" ref="L136:L137" si="66">J136/K136</f>
        <v>1.0271177852803568</v>
      </c>
      <c r="M136" s="12">
        <v>2017</v>
      </c>
      <c r="N136">
        <f t="shared" ref="N136:N137" si="67">AVERAGE(D136, H136, L136)</f>
        <v>0.96715828151025107</v>
      </c>
      <c r="O136" s="12" t="s">
        <v>138</v>
      </c>
    </row>
    <row r="137" spans="1:15" ht="15" x14ac:dyDescent="0.25">
      <c r="A137" s="6" t="s">
        <v>395</v>
      </c>
      <c r="B137" s="26">
        <v>68095357</v>
      </c>
      <c r="C137" s="28">
        <v>48924525</v>
      </c>
      <c r="D137">
        <f t="shared" si="64"/>
        <v>1.3918450306875745</v>
      </c>
      <c r="E137" s="12">
        <v>2015</v>
      </c>
      <c r="F137" s="26">
        <v>58324884</v>
      </c>
      <c r="G137" s="28">
        <v>45269081</v>
      </c>
      <c r="H137">
        <f t="shared" si="65"/>
        <v>1.2884044189012804</v>
      </c>
      <c r="I137" s="12">
        <v>2016</v>
      </c>
      <c r="J137" s="26">
        <v>61268397</v>
      </c>
      <c r="K137" s="26">
        <v>48028845</v>
      </c>
      <c r="L137">
        <f t="shared" si="66"/>
        <v>1.2756583465623628</v>
      </c>
      <c r="M137" s="12">
        <v>2017</v>
      </c>
      <c r="N137">
        <f t="shared" si="67"/>
        <v>1.318635932050406</v>
      </c>
      <c r="O137" s="12" t="s">
        <v>138</v>
      </c>
    </row>
    <row r="138" spans="1:15" ht="25.5" x14ac:dyDescent="0.2">
      <c r="A138" s="6" t="s">
        <v>397</v>
      </c>
    </row>
    <row r="139" spans="1:15" ht="12.75" x14ac:dyDescent="0.2">
      <c r="A139" s="6" t="s">
        <v>398</v>
      </c>
    </row>
    <row r="140" spans="1:15" ht="15" x14ac:dyDescent="0.25">
      <c r="A140" s="6" t="s">
        <v>400</v>
      </c>
      <c r="B140" s="26">
        <v>3513060</v>
      </c>
      <c r="C140" s="26">
        <v>3499685</v>
      </c>
      <c r="D140">
        <f t="shared" ref="D140:D142" si="68">B140/C140</f>
        <v>1.0038217725309564</v>
      </c>
      <c r="E140" s="12">
        <v>2015</v>
      </c>
      <c r="F140" s="26">
        <v>3572308</v>
      </c>
      <c r="G140" s="26">
        <v>3549154</v>
      </c>
      <c r="H140">
        <f t="shared" ref="H140:H142" si="69">F140/G140</f>
        <v>1.0065238082089423</v>
      </c>
      <c r="I140" s="12">
        <v>2016</v>
      </c>
      <c r="J140" s="27">
        <v>3704558</v>
      </c>
      <c r="K140" s="26">
        <v>3797061</v>
      </c>
      <c r="L140">
        <f t="shared" ref="L140:L142" si="70">J140/K140</f>
        <v>0.97563826338317983</v>
      </c>
      <c r="M140" s="12">
        <v>2017</v>
      </c>
      <c r="N140">
        <f t="shared" ref="N140:N142" si="71">AVERAGE(D140, H140, L140)</f>
        <v>0.9953279480410262</v>
      </c>
      <c r="O140" s="12" t="s">
        <v>138</v>
      </c>
    </row>
    <row r="141" spans="1:15" ht="15" x14ac:dyDescent="0.25">
      <c r="A141" s="6" t="s">
        <v>402</v>
      </c>
      <c r="B141" s="26">
        <v>25398444</v>
      </c>
      <c r="C141" s="28">
        <v>31133403</v>
      </c>
      <c r="D141">
        <f t="shared" si="68"/>
        <v>0.81579402033243842</v>
      </c>
      <c r="E141" s="12">
        <v>2015</v>
      </c>
      <c r="F141" s="26">
        <v>34964814</v>
      </c>
      <c r="G141" s="28">
        <v>31802253</v>
      </c>
      <c r="H141">
        <f t="shared" si="69"/>
        <v>1.0994445582204506</v>
      </c>
      <c r="I141" s="12">
        <v>2016</v>
      </c>
      <c r="J141" s="26">
        <v>31468842</v>
      </c>
      <c r="K141" s="26">
        <v>28509180</v>
      </c>
      <c r="L141">
        <f t="shared" si="70"/>
        <v>1.1038143503250533</v>
      </c>
      <c r="M141" s="12">
        <v>2017</v>
      </c>
      <c r="N141">
        <f t="shared" si="71"/>
        <v>1.0063509762926475</v>
      </c>
      <c r="O141" s="12" t="s">
        <v>138</v>
      </c>
    </row>
    <row r="142" spans="1:15" ht="15" x14ac:dyDescent="0.25">
      <c r="A142" s="6" t="s">
        <v>404</v>
      </c>
      <c r="B142" s="26">
        <v>4835159</v>
      </c>
      <c r="C142" s="26">
        <v>5660031</v>
      </c>
      <c r="D142">
        <f t="shared" si="68"/>
        <v>0.85426369572887495</v>
      </c>
      <c r="E142" s="12">
        <v>2015</v>
      </c>
      <c r="F142" s="26">
        <v>5247519</v>
      </c>
      <c r="G142" s="26">
        <v>5413848</v>
      </c>
      <c r="H142">
        <f t="shared" si="69"/>
        <v>0.96927712045110981</v>
      </c>
      <c r="I142" s="12">
        <v>2016</v>
      </c>
      <c r="J142" s="27">
        <v>5942255</v>
      </c>
      <c r="K142" s="26">
        <v>5136687</v>
      </c>
      <c r="L142">
        <f t="shared" si="70"/>
        <v>1.1568263746652268</v>
      </c>
      <c r="M142" s="12">
        <v>2017</v>
      </c>
      <c r="N142">
        <f t="shared" si="71"/>
        <v>0.99345573028173728</v>
      </c>
      <c r="O142" s="12" t="s">
        <v>138</v>
      </c>
    </row>
    <row r="143" spans="1:15" ht="25.5" x14ac:dyDescent="0.2">
      <c r="A143" s="6" t="s">
        <v>406</v>
      </c>
    </row>
    <row r="144" spans="1:15" ht="12.75" x14ac:dyDescent="0.2">
      <c r="A144" s="6" t="s">
        <v>408</v>
      </c>
    </row>
    <row r="145" spans="1:15" ht="15" x14ac:dyDescent="0.25">
      <c r="A145" s="6" t="s">
        <v>410</v>
      </c>
      <c r="B145" s="26">
        <v>21519882</v>
      </c>
      <c r="C145" s="26">
        <v>22352091</v>
      </c>
      <c r="D145">
        <f t="shared" ref="D145:D149" si="72">B145/C145</f>
        <v>0.96276818128558983</v>
      </c>
      <c r="E145" s="12">
        <v>2015</v>
      </c>
      <c r="F145" s="26">
        <v>20941930</v>
      </c>
      <c r="G145" s="26">
        <v>19885022</v>
      </c>
      <c r="H145">
        <f t="shared" ref="H145:H149" si="73">F145/G145</f>
        <v>1.0531509595513648</v>
      </c>
      <c r="I145" s="12">
        <v>2016</v>
      </c>
      <c r="J145" s="27">
        <v>21865672</v>
      </c>
      <c r="K145" s="26">
        <v>21187661</v>
      </c>
      <c r="L145">
        <f t="shared" ref="L145:L149" si="74">J145/K145</f>
        <v>1.032000276009702</v>
      </c>
      <c r="M145" s="12">
        <v>2017</v>
      </c>
      <c r="N145">
        <f t="shared" ref="N145:N149" si="75">AVERAGE(D145, H145, L145)</f>
        <v>1.0159731389488857</v>
      </c>
      <c r="O145" s="12" t="s">
        <v>138</v>
      </c>
    </row>
    <row r="146" spans="1:15" ht="25.5" x14ac:dyDescent="0.2">
      <c r="A146" s="6" t="s">
        <v>412</v>
      </c>
      <c r="B146" s="25">
        <v>1853987</v>
      </c>
      <c r="C146" s="25">
        <v>1254968</v>
      </c>
      <c r="D146">
        <f t="shared" si="72"/>
        <v>1.4773181467575269</v>
      </c>
      <c r="E146" s="12">
        <v>2014</v>
      </c>
      <c r="F146" s="25">
        <v>1555617</v>
      </c>
      <c r="G146" s="25">
        <v>1394842</v>
      </c>
      <c r="H146">
        <f t="shared" si="73"/>
        <v>1.1152639510424838</v>
      </c>
      <c r="I146" s="12">
        <v>2015</v>
      </c>
      <c r="J146" s="25">
        <v>2102247</v>
      </c>
      <c r="K146" s="25">
        <v>1628688</v>
      </c>
      <c r="L146">
        <f t="shared" si="74"/>
        <v>1.2907610297368188</v>
      </c>
      <c r="M146" s="12">
        <v>2016</v>
      </c>
      <c r="N146">
        <f t="shared" si="75"/>
        <v>1.2944477091789433</v>
      </c>
      <c r="O146" s="12" t="s">
        <v>133</v>
      </c>
    </row>
    <row r="147" spans="1:15" ht="25.5" x14ac:dyDescent="0.2">
      <c r="A147" s="6" t="s">
        <v>414</v>
      </c>
      <c r="B147" s="25">
        <v>127015</v>
      </c>
      <c r="C147" s="25">
        <v>115500</v>
      </c>
      <c r="D147">
        <f t="shared" si="72"/>
        <v>1.0996969696969696</v>
      </c>
      <c r="E147" s="12">
        <v>2014</v>
      </c>
      <c r="F147" s="25">
        <v>156324</v>
      </c>
      <c r="G147" s="25">
        <v>65082</v>
      </c>
      <c r="H147">
        <f t="shared" si="73"/>
        <v>2.401954457453674</v>
      </c>
      <c r="I147" s="12">
        <v>2015</v>
      </c>
      <c r="J147" s="25">
        <v>151679</v>
      </c>
      <c r="K147" s="25">
        <v>76612</v>
      </c>
      <c r="L147">
        <f t="shared" si="74"/>
        <v>1.9798334464574741</v>
      </c>
      <c r="M147" s="12">
        <v>2016</v>
      </c>
      <c r="N147">
        <f t="shared" si="75"/>
        <v>1.8271616245360391</v>
      </c>
      <c r="O147" s="12" t="s">
        <v>133</v>
      </c>
    </row>
    <row r="148" spans="1:15" ht="26.25" x14ac:dyDescent="0.25">
      <c r="A148" s="6" t="s">
        <v>416</v>
      </c>
      <c r="B148" s="26">
        <v>3401016</v>
      </c>
      <c r="C148" s="28">
        <v>3045740</v>
      </c>
      <c r="D148">
        <f t="shared" si="72"/>
        <v>1.1166468575781254</v>
      </c>
      <c r="E148" s="12">
        <v>2015</v>
      </c>
      <c r="F148" s="26">
        <v>3835422</v>
      </c>
      <c r="G148" s="28">
        <v>3267081</v>
      </c>
      <c r="H148">
        <f t="shared" si="73"/>
        <v>1.1739598742730897</v>
      </c>
      <c r="I148" s="12">
        <v>2016</v>
      </c>
      <c r="J148" s="26">
        <v>4282778</v>
      </c>
      <c r="K148" s="26">
        <v>3662023</v>
      </c>
      <c r="L148">
        <f t="shared" si="74"/>
        <v>1.1695114967874314</v>
      </c>
      <c r="M148" s="12">
        <v>2017</v>
      </c>
      <c r="N148">
        <f t="shared" si="75"/>
        <v>1.1533727428795488</v>
      </c>
      <c r="O148" s="12" t="s">
        <v>138</v>
      </c>
    </row>
    <row r="149" spans="1:15" ht="26.25" x14ac:dyDescent="0.25">
      <c r="A149" s="6" t="s">
        <v>418</v>
      </c>
      <c r="B149" s="26">
        <v>6601495</v>
      </c>
      <c r="C149" s="26">
        <v>5473742</v>
      </c>
      <c r="D149">
        <f t="shared" si="72"/>
        <v>1.2060296228795584</v>
      </c>
      <c r="E149" s="12">
        <v>2015</v>
      </c>
      <c r="F149" s="26">
        <v>6634627</v>
      </c>
      <c r="G149" s="26">
        <v>6968073</v>
      </c>
      <c r="H149">
        <f t="shared" si="73"/>
        <v>0.9521465977753103</v>
      </c>
      <c r="I149" s="12">
        <v>2016</v>
      </c>
      <c r="J149" s="27">
        <v>7775884</v>
      </c>
      <c r="K149" s="26">
        <v>5439220</v>
      </c>
      <c r="L149">
        <f t="shared" si="74"/>
        <v>1.4295954199315344</v>
      </c>
      <c r="M149" s="12">
        <v>2017</v>
      </c>
      <c r="N149">
        <f t="shared" si="75"/>
        <v>1.1959238801954677</v>
      </c>
      <c r="O149" s="12" t="s">
        <v>138</v>
      </c>
    </row>
    <row r="150" spans="1:15" ht="25.5" x14ac:dyDescent="0.2">
      <c r="A150" s="23" t="s">
        <v>420</v>
      </c>
    </row>
    <row r="151" spans="1:15" ht="25.5" x14ac:dyDescent="0.2">
      <c r="A151" s="6" t="s">
        <v>423</v>
      </c>
    </row>
    <row r="152" spans="1:15" ht="12.75" x14ac:dyDescent="0.2">
      <c r="A152" s="23" t="s">
        <v>425</v>
      </c>
    </row>
    <row r="153" spans="1:15" ht="12.75" x14ac:dyDescent="0.2">
      <c r="A153" s="23" t="s">
        <v>428</v>
      </c>
    </row>
    <row r="154" spans="1:15" ht="25.5" x14ac:dyDescent="0.2">
      <c r="A154" s="23" t="s">
        <v>430</v>
      </c>
    </row>
    <row r="155" spans="1:15" ht="25.5" x14ac:dyDescent="0.2">
      <c r="A155" s="23" t="s">
        <v>432</v>
      </c>
    </row>
    <row r="156" spans="1:15" ht="12.75" x14ac:dyDescent="0.2">
      <c r="A156" s="23" t="s">
        <v>434</v>
      </c>
    </row>
    <row r="157" spans="1:15" ht="12.75" x14ac:dyDescent="0.2">
      <c r="A157" s="23" t="s">
        <v>436</v>
      </c>
    </row>
    <row r="158" spans="1:15" ht="25.5" x14ac:dyDescent="0.2">
      <c r="A158" s="23" t="s">
        <v>438</v>
      </c>
    </row>
    <row r="159" spans="1:15" ht="26.25" x14ac:dyDescent="0.25">
      <c r="A159" s="6" t="s">
        <v>440</v>
      </c>
      <c r="B159" s="26">
        <v>13255302</v>
      </c>
      <c r="C159" s="28">
        <v>10253992</v>
      </c>
      <c r="D159">
        <f t="shared" ref="D159:D160" si="76">B159/C159</f>
        <v>1.2926967370366584</v>
      </c>
      <c r="E159" s="12">
        <v>2014</v>
      </c>
      <c r="F159" s="26">
        <v>10589591</v>
      </c>
      <c r="G159" s="28">
        <v>10999938</v>
      </c>
      <c r="H159">
        <f t="shared" ref="H159:H160" si="77">F159/G159</f>
        <v>0.9626955170110959</v>
      </c>
      <c r="I159" s="12">
        <v>2015</v>
      </c>
      <c r="J159" s="26">
        <v>13046088</v>
      </c>
      <c r="K159" s="26">
        <v>10437631</v>
      </c>
      <c r="L159">
        <f t="shared" ref="L159:L160" si="78">J159/K159</f>
        <v>1.2499089113228854</v>
      </c>
      <c r="M159" s="12">
        <v>2017</v>
      </c>
      <c r="N159">
        <f t="shared" ref="N159:N160" si="79">AVERAGE(D159, H159, L159)</f>
        <v>1.1684337217902134</v>
      </c>
      <c r="O159" s="12" t="s">
        <v>330</v>
      </c>
    </row>
    <row r="160" spans="1:15" ht="26.25" x14ac:dyDescent="0.25">
      <c r="A160" s="6" t="s">
        <v>442</v>
      </c>
      <c r="B160" s="26">
        <v>23579659</v>
      </c>
      <c r="C160" s="28">
        <v>22605337</v>
      </c>
      <c r="D160">
        <f t="shared" si="76"/>
        <v>1.0431014145022479</v>
      </c>
      <c r="E160" s="12">
        <v>2015</v>
      </c>
      <c r="F160" s="26">
        <v>23403130</v>
      </c>
      <c r="G160" s="28">
        <v>23111655</v>
      </c>
      <c r="H160">
        <f t="shared" si="77"/>
        <v>1.01261160224138</v>
      </c>
      <c r="I160" s="12">
        <v>2016</v>
      </c>
      <c r="J160" s="26">
        <v>24889328</v>
      </c>
      <c r="K160" s="26">
        <v>23114347</v>
      </c>
      <c r="L160">
        <f t="shared" si="78"/>
        <v>1.0767913106089477</v>
      </c>
      <c r="M160" s="12">
        <v>2017</v>
      </c>
      <c r="N160">
        <f t="shared" si="79"/>
        <v>1.044168109117525</v>
      </c>
      <c r="O160" s="12" t="s">
        <v>138</v>
      </c>
    </row>
    <row r="161" spans="1:15" ht="25.5" x14ac:dyDescent="0.2">
      <c r="A161" s="6" t="s">
        <v>443</v>
      </c>
    </row>
    <row r="162" spans="1:15" ht="25.5" x14ac:dyDescent="0.2">
      <c r="A162" s="6" t="s">
        <v>444</v>
      </c>
      <c r="B162" s="25">
        <v>219275</v>
      </c>
      <c r="C162" s="25">
        <v>205631</v>
      </c>
      <c r="D162">
        <f>B162/C162</f>
        <v>1.0663518632890956</v>
      </c>
      <c r="E162" s="12">
        <v>2014</v>
      </c>
      <c r="F162" s="25">
        <v>135330</v>
      </c>
      <c r="G162" s="25">
        <v>203365</v>
      </c>
      <c r="H162">
        <f>F162/G162</f>
        <v>0.66545374081085729</v>
      </c>
      <c r="I162" s="12">
        <v>2015</v>
      </c>
      <c r="J162" s="25">
        <v>247029</v>
      </c>
      <c r="K162" s="25">
        <v>224606</v>
      </c>
      <c r="L162">
        <f>J162/K162</f>
        <v>1.0998325957454387</v>
      </c>
      <c r="M162" s="12">
        <v>2016</v>
      </c>
      <c r="N162">
        <f>AVERAGE(D162, H162, L162)</f>
        <v>0.94387939994846393</v>
      </c>
      <c r="O162" s="12" t="s">
        <v>133</v>
      </c>
    </row>
    <row r="163" spans="1:15" ht="12.75" x14ac:dyDescent="0.2">
      <c r="A163" s="6" t="s">
        <v>445</v>
      </c>
    </row>
    <row r="164" spans="1:15" ht="15" x14ac:dyDescent="0.25">
      <c r="A164" s="6" t="s">
        <v>446</v>
      </c>
      <c r="B164" s="26">
        <v>4538248</v>
      </c>
      <c r="C164" s="28">
        <v>4751129</v>
      </c>
      <c r="D164">
        <f t="shared" ref="D164:D166" si="80">B164/C164</f>
        <v>0.95519359714291063</v>
      </c>
      <c r="E164" s="12">
        <v>2015</v>
      </c>
      <c r="F164" s="26">
        <v>4273567</v>
      </c>
      <c r="G164" s="28">
        <v>4388292</v>
      </c>
      <c r="H164">
        <f t="shared" ref="H164:H166" si="81">F164/G164</f>
        <v>0.97385657107594481</v>
      </c>
      <c r="I164" s="12">
        <v>2016</v>
      </c>
      <c r="J164" s="26">
        <v>5311289</v>
      </c>
      <c r="K164" s="26">
        <v>4763178</v>
      </c>
      <c r="L164">
        <f t="shared" ref="L164:L166" si="82">J164/K164</f>
        <v>1.1150725419037457</v>
      </c>
      <c r="M164" s="12">
        <v>2017</v>
      </c>
      <c r="N164">
        <f t="shared" ref="N164:N166" si="83">AVERAGE(D164, H164, L164)</f>
        <v>1.0147075700408672</v>
      </c>
      <c r="O164" s="12" t="s">
        <v>138</v>
      </c>
    </row>
    <row r="165" spans="1:15" ht="15" x14ac:dyDescent="0.25">
      <c r="A165" s="6" t="s">
        <v>447</v>
      </c>
      <c r="B165" s="26">
        <v>3029457</v>
      </c>
      <c r="C165" s="28">
        <v>4649343</v>
      </c>
      <c r="D165">
        <f t="shared" si="80"/>
        <v>0.65158819213811503</v>
      </c>
      <c r="E165" s="12">
        <v>2015</v>
      </c>
      <c r="F165" s="26">
        <v>4419861</v>
      </c>
      <c r="G165" s="28">
        <v>4145559</v>
      </c>
      <c r="H165">
        <f t="shared" si="81"/>
        <v>1.0661676748539823</v>
      </c>
      <c r="I165" s="12">
        <v>2016</v>
      </c>
      <c r="J165" s="12">
        <v>5721885</v>
      </c>
      <c r="K165" s="26">
        <v>5303492</v>
      </c>
      <c r="L165">
        <f t="shared" si="82"/>
        <v>1.078890097317013</v>
      </c>
      <c r="M165" s="12">
        <v>2017</v>
      </c>
      <c r="N165">
        <f t="shared" si="83"/>
        <v>0.9322153214363702</v>
      </c>
      <c r="O165" s="12" t="s">
        <v>138</v>
      </c>
    </row>
    <row r="166" spans="1:15" ht="25.5" x14ac:dyDescent="0.2">
      <c r="A166" s="6" t="s">
        <v>448</v>
      </c>
      <c r="B166" s="25">
        <v>30204</v>
      </c>
      <c r="C166" s="25">
        <v>42406</v>
      </c>
      <c r="D166">
        <f t="shared" si="80"/>
        <v>0.71225769938216288</v>
      </c>
      <c r="E166" s="12">
        <v>2014</v>
      </c>
      <c r="F166" s="25">
        <v>51795</v>
      </c>
      <c r="G166" s="25">
        <v>50465</v>
      </c>
      <c r="H166">
        <f t="shared" si="81"/>
        <v>1.0263548994352523</v>
      </c>
      <c r="I166" s="12">
        <v>2015</v>
      </c>
      <c r="J166" s="25">
        <v>68970</v>
      </c>
      <c r="K166" s="25">
        <v>60820</v>
      </c>
      <c r="L166">
        <f t="shared" si="82"/>
        <v>1.1340019730351858</v>
      </c>
      <c r="M166" s="12">
        <v>2016</v>
      </c>
      <c r="N166">
        <f t="shared" si="83"/>
        <v>0.95753819061753365</v>
      </c>
      <c r="O166" s="12" t="s">
        <v>133</v>
      </c>
    </row>
    <row r="167" spans="1:15" ht="25.5" x14ac:dyDescent="0.2">
      <c r="A167" s="6" t="s">
        <v>449</v>
      </c>
    </row>
    <row r="168" spans="1:15" ht="12.75" x14ac:dyDescent="0.2">
      <c r="A168" s="6" t="s">
        <v>451</v>
      </c>
    </row>
    <row r="169" spans="1:15" ht="26.25" x14ac:dyDescent="0.25">
      <c r="A169" s="6" t="s">
        <v>452</v>
      </c>
      <c r="B169" s="26">
        <v>3979159</v>
      </c>
      <c r="C169" s="26">
        <v>3501732</v>
      </c>
      <c r="D169">
        <f>B169/C169</f>
        <v>1.1363402453414482</v>
      </c>
      <c r="E169" s="12">
        <v>2015</v>
      </c>
      <c r="F169" s="26">
        <v>3859736</v>
      </c>
      <c r="G169" s="26">
        <v>3026057</v>
      </c>
      <c r="H169">
        <f>F169/G169</f>
        <v>1.2755000979822919</v>
      </c>
      <c r="I169" s="12">
        <v>2016</v>
      </c>
      <c r="J169" s="27">
        <v>4200771</v>
      </c>
      <c r="K169" s="26">
        <v>2838368</v>
      </c>
      <c r="L169">
        <f>J169/K169</f>
        <v>1.479995194421583</v>
      </c>
      <c r="M169" s="12">
        <v>2017</v>
      </c>
      <c r="N169">
        <f>AVERAGE(D169, H169, L169)</f>
        <v>1.2972785125817743</v>
      </c>
      <c r="O169" s="12" t="s">
        <v>138</v>
      </c>
    </row>
    <row r="170" spans="1:15" ht="12.75" x14ac:dyDescent="0.2">
      <c r="A170" s="6" t="s">
        <v>453</v>
      </c>
    </row>
    <row r="171" spans="1:15" ht="25.5" x14ac:dyDescent="0.2">
      <c r="A171" s="6" t="s">
        <v>454</v>
      </c>
      <c r="B171" s="25">
        <v>27199</v>
      </c>
      <c r="C171" s="25">
        <v>27573</v>
      </c>
      <c r="D171">
        <f>B171/C171</f>
        <v>0.98643600623798644</v>
      </c>
      <c r="E171" s="12">
        <v>2014</v>
      </c>
      <c r="F171" s="25">
        <v>27471</v>
      </c>
      <c r="G171" s="25">
        <v>30638</v>
      </c>
      <c r="H171">
        <f>F171/G171</f>
        <v>0.89663163391866307</v>
      </c>
      <c r="I171" s="12">
        <v>2015</v>
      </c>
      <c r="J171" s="25">
        <v>52089</v>
      </c>
      <c r="K171" s="25">
        <v>30486</v>
      </c>
      <c r="L171">
        <f>J171/K171</f>
        <v>1.7086203503247392</v>
      </c>
      <c r="M171" s="12">
        <v>2016</v>
      </c>
      <c r="N171">
        <f>AVERAGE(D171, H171, L171)</f>
        <v>1.1972293301604628</v>
      </c>
      <c r="O171" s="12" t="s">
        <v>133</v>
      </c>
    </row>
    <row r="172" spans="1:15" ht="25.5" x14ac:dyDescent="0.2">
      <c r="A172" s="6" t="s">
        <v>455</v>
      </c>
    </row>
    <row r="173" spans="1:15" ht="25.5" x14ac:dyDescent="0.2">
      <c r="A173" s="6" t="s">
        <v>457</v>
      </c>
    </row>
    <row r="174" spans="1:15" ht="25.5" x14ac:dyDescent="0.2">
      <c r="A174" s="6" t="s">
        <v>459</v>
      </c>
    </row>
    <row r="175" spans="1:15" ht="25.5" x14ac:dyDescent="0.2">
      <c r="A175" s="6" t="s">
        <v>460</v>
      </c>
    </row>
    <row r="176" spans="1:15" ht="25.5" x14ac:dyDescent="0.2">
      <c r="A176" s="6" t="s">
        <v>462</v>
      </c>
    </row>
    <row r="177" spans="1:15" ht="25.5" x14ac:dyDescent="0.2">
      <c r="A177" s="6" t="s">
        <v>467</v>
      </c>
      <c r="B177" s="25">
        <v>447119</v>
      </c>
      <c r="C177" s="25">
        <v>398986</v>
      </c>
      <c r="D177">
        <f t="shared" ref="D177:D179" si="84">B177/C177</f>
        <v>1.1206383181364761</v>
      </c>
      <c r="E177" s="12">
        <v>2014</v>
      </c>
      <c r="F177" s="25">
        <v>425219</v>
      </c>
      <c r="G177" s="25">
        <v>388117</v>
      </c>
      <c r="H177">
        <f t="shared" ref="H177:H179" si="85">F177/G177</f>
        <v>1.0955948850475501</v>
      </c>
      <c r="I177" s="12">
        <v>2015</v>
      </c>
      <c r="J177" s="25">
        <v>439454</v>
      </c>
      <c r="K177" s="25">
        <v>346265</v>
      </c>
      <c r="L177">
        <f t="shared" ref="L177:L179" si="86">J177/K177</f>
        <v>1.2691262472383869</v>
      </c>
      <c r="M177" s="12">
        <v>2016</v>
      </c>
      <c r="N177">
        <f t="shared" ref="N177:N179" si="87">AVERAGE(D177, H177, L177)</f>
        <v>1.1617864834741376</v>
      </c>
      <c r="O177" s="12" t="s">
        <v>133</v>
      </c>
    </row>
    <row r="178" spans="1:15" ht="12.75" x14ac:dyDescent="0.2">
      <c r="A178" s="6" t="s">
        <v>476</v>
      </c>
      <c r="B178" s="25">
        <v>5145928</v>
      </c>
      <c r="C178" s="25">
        <v>4593247</v>
      </c>
      <c r="D178">
        <f t="shared" si="84"/>
        <v>1.1203246853478597</v>
      </c>
      <c r="E178" s="12">
        <v>2015</v>
      </c>
      <c r="F178" s="25">
        <v>6070968</v>
      </c>
      <c r="G178" s="25">
        <v>4151315</v>
      </c>
      <c r="H178">
        <f t="shared" si="85"/>
        <v>1.4624204619500085</v>
      </c>
      <c r="I178" s="12">
        <v>2016</v>
      </c>
      <c r="J178" s="25">
        <v>5755868</v>
      </c>
      <c r="K178" s="25">
        <v>4104837</v>
      </c>
      <c r="L178">
        <f t="shared" si="86"/>
        <v>1.4022159710604831</v>
      </c>
      <c r="M178" s="12">
        <v>2017</v>
      </c>
      <c r="N178">
        <f t="shared" si="87"/>
        <v>1.328320372786117</v>
      </c>
      <c r="O178" s="12" t="s">
        <v>138</v>
      </c>
    </row>
    <row r="179" spans="1:15" ht="25.5" x14ac:dyDescent="0.2">
      <c r="A179" s="6" t="s">
        <v>477</v>
      </c>
      <c r="B179" s="25">
        <v>237356</v>
      </c>
      <c r="C179" s="25">
        <v>187384</v>
      </c>
      <c r="D179">
        <f t="shared" si="84"/>
        <v>1.2666823207957989</v>
      </c>
      <c r="E179" s="12">
        <v>2014</v>
      </c>
      <c r="F179" s="25">
        <v>221087</v>
      </c>
      <c r="G179" s="25">
        <v>209118</v>
      </c>
      <c r="H179">
        <f t="shared" si="85"/>
        <v>1.0572356277317112</v>
      </c>
      <c r="I179" s="12">
        <v>2015</v>
      </c>
      <c r="J179" s="25">
        <v>190619</v>
      </c>
      <c r="K179" s="25">
        <v>200305</v>
      </c>
      <c r="L179">
        <f t="shared" si="86"/>
        <v>0.95164374329148049</v>
      </c>
      <c r="M179" s="12">
        <v>2016</v>
      </c>
      <c r="N179">
        <f t="shared" si="87"/>
        <v>1.091853897272997</v>
      </c>
      <c r="O179" s="12" t="s">
        <v>133</v>
      </c>
    </row>
    <row r="180" spans="1:15" ht="12.75" x14ac:dyDescent="0.2">
      <c r="A180" s="6" t="s">
        <v>480</v>
      </c>
    </row>
    <row r="181" spans="1:15" ht="12.75" x14ac:dyDescent="0.2">
      <c r="A181" s="23" t="s">
        <v>481</v>
      </c>
    </row>
    <row r="182" spans="1:15" ht="12.75" x14ac:dyDescent="0.2">
      <c r="A182" s="6" t="s">
        <v>482</v>
      </c>
    </row>
    <row r="183" spans="1:15" ht="12.75" x14ac:dyDescent="0.2">
      <c r="A183" s="6" t="s">
        <v>484</v>
      </c>
    </row>
    <row r="184" spans="1:15" ht="25.5" x14ac:dyDescent="0.2">
      <c r="A184" s="6" t="s">
        <v>485</v>
      </c>
    </row>
    <row r="185" spans="1:15" ht="15" x14ac:dyDescent="0.25">
      <c r="A185" s="6" t="s">
        <v>486</v>
      </c>
      <c r="B185" s="26">
        <v>36188325</v>
      </c>
      <c r="C185" s="28">
        <v>34408929</v>
      </c>
      <c r="D185">
        <f t="shared" ref="D185:D188" si="88">B185/C185</f>
        <v>1.0517132050230333</v>
      </c>
      <c r="E185" s="12">
        <v>2015</v>
      </c>
      <c r="F185" s="26">
        <v>33779359</v>
      </c>
      <c r="G185" s="28">
        <v>31843190</v>
      </c>
      <c r="H185">
        <f t="shared" ref="H185:H188" si="89">F185/G185</f>
        <v>1.0608032361079403</v>
      </c>
      <c r="I185" s="12">
        <v>2016</v>
      </c>
      <c r="J185" s="26">
        <v>37227399</v>
      </c>
      <c r="K185" s="26">
        <v>35447530</v>
      </c>
      <c r="L185">
        <f t="shared" ref="L185:L188" si="90">J185/K185</f>
        <v>1.0502113687469903</v>
      </c>
      <c r="M185" s="12">
        <v>2017</v>
      </c>
      <c r="N185">
        <f t="shared" ref="N185:N188" si="91">AVERAGE(D185, H185, L185)</f>
        <v>1.0542426032926546</v>
      </c>
      <c r="O185" s="12" t="s">
        <v>138</v>
      </c>
    </row>
    <row r="186" spans="1:15" ht="25.5" x14ac:dyDescent="0.2">
      <c r="A186" s="6" t="s">
        <v>488</v>
      </c>
      <c r="B186" s="25">
        <v>1529928</v>
      </c>
      <c r="C186" s="25">
        <v>1504210</v>
      </c>
      <c r="D186">
        <f t="shared" si="88"/>
        <v>1.0170973467800373</v>
      </c>
      <c r="E186" s="12">
        <v>2014</v>
      </c>
      <c r="F186" s="25">
        <v>1801179</v>
      </c>
      <c r="G186" s="25">
        <v>1489808</v>
      </c>
      <c r="H186">
        <f t="shared" si="89"/>
        <v>1.2090007571445447</v>
      </c>
      <c r="I186" s="12">
        <v>2015</v>
      </c>
      <c r="J186" s="25">
        <v>1704558</v>
      </c>
      <c r="K186" s="25">
        <v>1481973</v>
      </c>
      <c r="L186">
        <f t="shared" si="90"/>
        <v>1.1501950440392639</v>
      </c>
      <c r="M186" s="12">
        <v>2016</v>
      </c>
      <c r="N186">
        <f t="shared" si="91"/>
        <v>1.125431049321282</v>
      </c>
      <c r="O186" s="12" t="s">
        <v>133</v>
      </c>
    </row>
    <row r="187" spans="1:15" ht="25.5" x14ac:dyDescent="0.2">
      <c r="A187" s="6" t="s">
        <v>489</v>
      </c>
      <c r="B187" s="25">
        <v>347525</v>
      </c>
      <c r="C187" s="25">
        <v>329685</v>
      </c>
      <c r="D187">
        <f t="shared" si="88"/>
        <v>1.0541122586711558</v>
      </c>
      <c r="E187" s="12">
        <v>2014</v>
      </c>
      <c r="F187" s="25">
        <v>448858</v>
      </c>
      <c r="G187" s="25">
        <v>341233</v>
      </c>
      <c r="H187">
        <f t="shared" si="89"/>
        <v>1.3154003276353694</v>
      </c>
      <c r="I187" s="12">
        <v>2015</v>
      </c>
      <c r="J187" s="25">
        <v>424298</v>
      </c>
      <c r="K187" s="25">
        <v>379516</v>
      </c>
      <c r="L187">
        <f t="shared" si="90"/>
        <v>1.1179976601777</v>
      </c>
      <c r="M187" s="12">
        <v>2016</v>
      </c>
      <c r="N187">
        <f t="shared" si="91"/>
        <v>1.1625034154947418</v>
      </c>
      <c r="O187" s="12" t="s">
        <v>133</v>
      </c>
    </row>
    <row r="188" spans="1:15" ht="25.5" x14ac:dyDescent="0.2">
      <c r="A188" s="6" t="s">
        <v>490</v>
      </c>
      <c r="B188" s="25">
        <v>2606009</v>
      </c>
      <c r="C188" s="25">
        <v>2231609</v>
      </c>
      <c r="D188">
        <f t="shared" si="88"/>
        <v>1.1677713255323849</v>
      </c>
      <c r="E188" s="12">
        <v>2014</v>
      </c>
      <c r="F188" s="25">
        <v>2785838</v>
      </c>
      <c r="G188" s="25">
        <v>2485551</v>
      </c>
      <c r="H188">
        <f t="shared" si="89"/>
        <v>1.1208130511101966</v>
      </c>
      <c r="I188" s="12">
        <v>2015</v>
      </c>
      <c r="J188" s="25">
        <v>2948794</v>
      </c>
      <c r="K188" s="25">
        <v>2556128</v>
      </c>
      <c r="L188">
        <f t="shared" si="90"/>
        <v>1.1536175027228683</v>
      </c>
      <c r="M188" s="12">
        <v>2016</v>
      </c>
      <c r="N188">
        <f t="shared" si="91"/>
        <v>1.14740062645515</v>
      </c>
      <c r="O188" s="12" t="s">
        <v>133</v>
      </c>
    </row>
    <row r="189" spans="1:15" ht="12.75" x14ac:dyDescent="0.2">
      <c r="A189" s="6" t="s">
        <v>491</v>
      </c>
    </row>
    <row r="190" spans="1:15" ht="15" x14ac:dyDescent="0.25">
      <c r="A190" s="6" t="s">
        <v>493</v>
      </c>
      <c r="B190" s="26">
        <v>13996282</v>
      </c>
      <c r="C190" s="26">
        <v>13021479</v>
      </c>
      <c r="D190">
        <f t="shared" ref="D190:D196" si="92">B190/C190</f>
        <v>1.0748611582447738</v>
      </c>
      <c r="E190" s="12">
        <v>2015</v>
      </c>
      <c r="F190" s="26">
        <v>12667441</v>
      </c>
      <c r="G190" s="26">
        <v>13331342</v>
      </c>
      <c r="H190">
        <f t="shared" ref="H190:H196" si="93">F190/G190</f>
        <v>0.9501999873681134</v>
      </c>
      <c r="I190" s="12">
        <v>2016</v>
      </c>
      <c r="J190" s="27">
        <v>11363348</v>
      </c>
      <c r="K190" s="26">
        <v>11630001</v>
      </c>
      <c r="L190">
        <f t="shared" ref="L190:L196" si="94">J190/K190</f>
        <v>0.97707197101702747</v>
      </c>
      <c r="M190" s="12">
        <v>2017</v>
      </c>
      <c r="N190">
        <f t="shared" ref="N190:N196" si="95">AVERAGE(D190, H190, L190)</f>
        <v>1.000711038876638</v>
      </c>
      <c r="O190" s="12" t="s">
        <v>138</v>
      </c>
    </row>
    <row r="191" spans="1:15" ht="25.5" x14ac:dyDescent="0.2">
      <c r="A191" s="6" t="s">
        <v>495</v>
      </c>
      <c r="B191" s="25">
        <v>853883</v>
      </c>
      <c r="C191" s="25">
        <v>570261</v>
      </c>
      <c r="D191">
        <f t="shared" si="92"/>
        <v>1.4973547200317048</v>
      </c>
      <c r="E191" s="12">
        <v>2014</v>
      </c>
      <c r="F191" s="25">
        <v>571874</v>
      </c>
      <c r="G191" s="25">
        <v>659756</v>
      </c>
      <c r="H191">
        <f t="shared" si="93"/>
        <v>0.86679620950775738</v>
      </c>
      <c r="I191" s="12">
        <v>2015</v>
      </c>
      <c r="J191" s="25">
        <v>667898</v>
      </c>
      <c r="K191" s="25">
        <v>663186</v>
      </c>
      <c r="L191">
        <f t="shared" si="94"/>
        <v>1.0071050957046741</v>
      </c>
      <c r="M191" s="12">
        <v>2016</v>
      </c>
      <c r="N191">
        <f t="shared" si="95"/>
        <v>1.1237520084147121</v>
      </c>
      <c r="O191" s="12" t="s">
        <v>133</v>
      </c>
    </row>
    <row r="192" spans="1:15" ht="12.75" x14ac:dyDescent="0.2">
      <c r="A192" s="6" t="s">
        <v>496</v>
      </c>
      <c r="B192" s="25">
        <v>741956</v>
      </c>
      <c r="C192" s="25">
        <v>1049485</v>
      </c>
      <c r="D192">
        <f t="shared" si="92"/>
        <v>0.70697151460001806</v>
      </c>
      <c r="E192" s="12">
        <v>2015</v>
      </c>
      <c r="F192" s="25">
        <v>1499397</v>
      </c>
      <c r="G192" s="25">
        <v>1090583</v>
      </c>
      <c r="H192">
        <f t="shared" si="93"/>
        <v>1.3748582180356745</v>
      </c>
      <c r="I192" s="12">
        <v>2016</v>
      </c>
      <c r="J192" s="25">
        <v>2783486</v>
      </c>
      <c r="K192" s="25">
        <v>955179</v>
      </c>
      <c r="L192">
        <f t="shared" si="94"/>
        <v>2.9140988233619041</v>
      </c>
      <c r="M192" s="12">
        <v>2017</v>
      </c>
      <c r="N192">
        <f t="shared" si="95"/>
        <v>1.6653095186658655</v>
      </c>
      <c r="O192" s="12" t="s">
        <v>138</v>
      </c>
    </row>
    <row r="193" spans="1:15" ht="15" x14ac:dyDescent="0.25">
      <c r="A193" s="6" t="s">
        <v>498</v>
      </c>
      <c r="B193" s="26">
        <v>8456836</v>
      </c>
      <c r="C193" s="28">
        <v>7459811</v>
      </c>
      <c r="D193">
        <f t="shared" si="92"/>
        <v>1.1336528499180476</v>
      </c>
      <c r="E193" s="12">
        <v>2015</v>
      </c>
      <c r="F193" s="26">
        <v>8529325</v>
      </c>
      <c r="G193" s="28">
        <v>7419521</v>
      </c>
      <c r="H193">
        <f t="shared" si="93"/>
        <v>1.1495789283432178</v>
      </c>
      <c r="I193" s="12">
        <v>2016</v>
      </c>
      <c r="J193" s="26">
        <v>8805108</v>
      </c>
      <c r="K193" s="26">
        <v>7083862</v>
      </c>
      <c r="L193">
        <f t="shared" si="94"/>
        <v>1.2429813003133037</v>
      </c>
      <c r="M193" s="12">
        <v>2017</v>
      </c>
      <c r="N193">
        <f t="shared" si="95"/>
        <v>1.1754043595248564</v>
      </c>
      <c r="O193" s="12" t="s">
        <v>138</v>
      </c>
    </row>
    <row r="194" spans="1:15" ht="12.75" x14ac:dyDescent="0.2">
      <c r="A194" s="6" t="s">
        <v>500</v>
      </c>
      <c r="B194" s="25">
        <v>1690378</v>
      </c>
      <c r="C194" s="25">
        <v>1420173</v>
      </c>
      <c r="D194">
        <f t="shared" si="92"/>
        <v>1.1902620314567309</v>
      </c>
      <c r="E194" s="12">
        <v>2015</v>
      </c>
      <c r="F194" s="25">
        <v>1829929</v>
      </c>
      <c r="G194" s="25">
        <v>1439632</v>
      </c>
      <c r="H194">
        <f t="shared" si="93"/>
        <v>1.2711088667103816</v>
      </c>
      <c r="I194" s="12">
        <v>2016</v>
      </c>
      <c r="J194" s="25">
        <v>1870162</v>
      </c>
      <c r="K194" s="25">
        <v>1463597</v>
      </c>
      <c r="L194">
        <f t="shared" si="94"/>
        <v>1.2777848000508336</v>
      </c>
      <c r="M194" s="12">
        <v>2017</v>
      </c>
      <c r="N194">
        <f t="shared" si="95"/>
        <v>1.2463852327393155</v>
      </c>
      <c r="O194" s="12" t="s">
        <v>138</v>
      </c>
    </row>
    <row r="195" spans="1:15" ht="15" x14ac:dyDescent="0.25">
      <c r="A195" s="6" t="s">
        <v>502</v>
      </c>
      <c r="B195" s="26">
        <v>36060962</v>
      </c>
      <c r="C195" s="26">
        <v>36055073</v>
      </c>
      <c r="D195">
        <f t="shared" si="92"/>
        <v>1.0001633334648914</v>
      </c>
      <c r="E195" s="12">
        <v>2015</v>
      </c>
      <c r="F195" s="26">
        <v>37870975</v>
      </c>
      <c r="G195" s="26">
        <v>36260347</v>
      </c>
      <c r="H195">
        <f t="shared" si="93"/>
        <v>1.0444184386873077</v>
      </c>
      <c r="I195" s="12">
        <v>2016</v>
      </c>
      <c r="J195" s="27">
        <v>36452260</v>
      </c>
      <c r="K195" s="26">
        <v>37416936</v>
      </c>
      <c r="L195">
        <f t="shared" si="94"/>
        <v>0.9742181989460601</v>
      </c>
      <c r="M195" s="12">
        <v>2017</v>
      </c>
      <c r="N195">
        <f t="shared" si="95"/>
        <v>1.006266657032753</v>
      </c>
      <c r="O195" s="12" t="s">
        <v>138</v>
      </c>
    </row>
    <row r="196" spans="1:15" ht="26.25" x14ac:dyDescent="0.25">
      <c r="A196" s="6" t="s">
        <v>504</v>
      </c>
      <c r="B196" s="26">
        <v>223309</v>
      </c>
      <c r="C196" s="26">
        <v>349170</v>
      </c>
      <c r="D196">
        <f t="shared" si="92"/>
        <v>0.63954234327118598</v>
      </c>
      <c r="E196" s="12">
        <v>2015</v>
      </c>
      <c r="F196" s="26">
        <v>219321</v>
      </c>
      <c r="G196" s="26">
        <v>313233</v>
      </c>
      <c r="H196">
        <f t="shared" si="93"/>
        <v>0.70018484642422729</v>
      </c>
      <c r="I196" s="12">
        <v>2016</v>
      </c>
      <c r="J196" s="27">
        <v>216114</v>
      </c>
      <c r="K196" s="26">
        <v>246903</v>
      </c>
      <c r="L196">
        <f t="shared" si="94"/>
        <v>0.87529920657100158</v>
      </c>
      <c r="M196" s="12">
        <v>2017</v>
      </c>
      <c r="N196">
        <f t="shared" si="95"/>
        <v>0.73834213208880495</v>
      </c>
      <c r="O196" s="12" t="s">
        <v>138</v>
      </c>
    </row>
    <row r="197" spans="1:15" ht="25.5" x14ac:dyDescent="0.2">
      <c r="A197" s="6" t="s">
        <v>506</v>
      </c>
    </row>
    <row r="198" spans="1:15" ht="12.75" x14ac:dyDescent="0.2">
      <c r="A198" s="23" t="s">
        <v>508</v>
      </c>
      <c r="B198" s="25">
        <v>222424</v>
      </c>
      <c r="C198" s="25">
        <v>263712</v>
      </c>
      <c r="D198">
        <f t="shared" ref="D198:D200" si="96">B198/C198</f>
        <v>0.84343526271083602</v>
      </c>
      <c r="E198" s="12">
        <v>2015</v>
      </c>
      <c r="F198" s="25">
        <v>252264</v>
      </c>
      <c r="G198" s="25">
        <v>216024</v>
      </c>
      <c r="H198">
        <f t="shared" ref="H198:H200" si="97">F198/G198</f>
        <v>1.1677591378735697</v>
      </c>
      <c r="I198" s="12">
        <v>2016</v>
      </c>
      <c r="J198" s="25">
        <v>242809</v>
      </c>
      <c r="K198" s="25">
        <v>213210</v>
      </c>
      <c r="L198">
        <f t="shared" ref="L198:L200" si="98">J198/K198</f>
        <v>1.1388255710332535</v>
      </c>
      <c r="M198" s="12">
        <v>2017</v>
      </c>
      <c r="N198">
        <f t="shared" ref="N198:N200" si="99">AVERAGE(D198, H198, L198)</f>
        <v>1.0500066572058866</v>
      </c>
      <c r="O198" s="12" t="s">
        <v>138</v>
      </c>
    </row>
    <row r="199" spans="1:15" ht="25.5" x14ac:dyDescent="0.2">
      <c r="A199" s="6" t="s">
        <v>510</v>
      </c>
      <c r="B199" s="25">
        <v>490621</v>
      </c>
      <c r="C199" s="25">
        <v>435433</v>
      </c>
      <c r="D199">
        <f t="shared" si="96"/>
        <v>1.1267428054373463</v>
      </c>
      <c r="E199" s="12">
        <v>2014</v>
      </c>
      <c r="F199" s="25">
        <v>398189</v>
      </c>
      <c r="G199" s="25">
        <v>440508</v>
      </c>
      <c r="H199">
        <f t="shared" si="97"/>
        <v>0.90393137014537761</v>
      </c>
      <c r="I199" s="12">
        <v>2015</v>
      </c>
      <c r="J199" s="25">
        <v>438982</v>
      </c>
      <c r="K199" s="25">
        <v>439225</v>
      </c>
      <c r="L199">
        <f t="shared" si="98"/>
        <v>0.99944675280323292</v>
      </c>
      <c r="M199" s="12">
        <v>2016</v>
      </c>
      <c r="N199">
        <f t="shared" si="99"/>
        <v>1.0100403094619856</v>
      </c>
      <c r="O199" s="12" t="s">
        <v>133</v>
      </c>
    </row>
    <row r="200" spans="1:15" ht="25.5" x14ac:dyDescent="0.2">
      <c r="A200" s="6" t="s">
        <v>512</v>
      </c>
      <c r="B200" s="25">
        <v>495061</v>
      </c>
      <c r="C200" s="25">
        <v>355440</v>
      </c>
      <c r="D200">
        <f t="shared" si="96"/>
        <v>1.3928117263110511</v>
      </c>
      <c r="E200" s="12">
        <v>2014</v>
      </c>
      <c r="F200" s="25">
        <v>443448</v>
      </c>
      <c r="G200" s="25">
        <v>390726</v>
      </c>
      <c r="H200">
        <f t="shared" si="97"/>
        <v>1.1349334316119224</v>
      </c>
      <c r="I200" s="12">
        <v>2015</v>
      </c>
      <c r="J200" s="25">
        <v>443272</v>
      </c>
      <c r="K200" s="25">
        <v>416640</v>
      </c>
      <c r="L200">
        <f t="shared" si="98"/>
        <v>1.0639208909370199</v>
      </c>
      <c r="M200" s="12">
        <v>2016</v>
      </c>
      <c r="N200">
        <f t="shared" si="99"/>
        <v>1.1972220162866645</v>
      </c>
      <c r="O200" s="12" t="s">
        <v>133</v>
      </c>
    </row>
    <row r="201" spans="1:15" ht="12.75" x14ac:dyDescent="0.2">
      <c r="A201" s="6" t="s">
        <v>513</v>
      </c>
    </row>
    <row r="202" spans="1:15" ht="12.75" x14ac:dyDescent="0.2">
      <c r="A202" s="6" t="s">
        <v>515</v>
      </c>
    </row>
    <row r="203" spans="1:15" ht="12.75" x14ac:dyDescent="0.2">
      <c r="A203" s="6" t="s">
        <v>517</v>
      </c>
    </row>
    <row r="204" spans="1:15" ht="12.75" x14ac:dyDescent="0.2">
      <c r="A204" s="6" t="s">
        <v>519</v>
      </c>
    </row>
    <row r="205" spans="1:15" ht="12.75" x14ac:dyDescent="0.2">
      <c r="A205" s="18"/>
    </row>
    <row r="206" spans="1:15" ht="12.75" x14ac:dyDescent="0.2">
      <c r="A206" s="18"/>
    </row>
    <row r="207" spans="1:15" ht="12.75" x14ac:dyDescent="0.2">
      <c r="A207" s="18"/>
    </row>
    <row r="208" spans="1:15" ht="12.75" x14ac:dyDescent="0.2">
      <c r="A208" s="18"/>
    </row>
    <row r="209" spans="1:1" ht="12.75" x14ac:dyDescent="0.2">
      <c r="A209" s="18"/>
    </row>
    <row r="210" spans="1:1" ht="12.75" x14ac:dyDescent="0.2">
      <c r="A210" s="18"/>
    </row>
    <row r="211" spans="1:1" ht="12.75" x14ac:dyDescent="0.2">
      <c r="A211" s="18"/>
    </row>
    <row r="212" spans="1:1" ht="12.75" x14ac:dyDescent="0.2">
      <c r="A212" s="18"/>
    </row>
    <row r="213" spans="1:1" ht="12.75" x14ac:dyDescent="0.2">
      <c r="A213" s="18"/>
    </row>
    <row r="214" spans="1:1" ht="12.75" x14ac:dyDescent="0.2">
      <c r="A214" s="18"/>
    </row>
    <row r="215" spans="1:1" ht="12.75" x14ac:dyDescent="0.2">
      <c r="A215" s="18"/>
    </row>
    <row r="216" spans="1:1" ht="12.75" x14ac:dyDescent="0.2">
      <c r="A216" s="18"/>
    </row>
    <row r="217" spans="1:1" ht="12.75" x14ac:dyDescent="0.2">
      <c r="A217" s="18"/>
    </row>
    <row r="218" spans="1:1" ht="12.75" x14ac:dyDescent="0.2">
      <c r="A218" s="18"/>
    </row>
    <row r="219" spans="1:1" ht="12.75" x14ac:dyDescent="0.2">
      <c r="A219" s="18"/>
    </row>
    <row r="220" spans="1:1" ht="12.75" x14ac:dyDescent="0.2">
      <c r="A220" s="18"/>
    </row>
    <row r="221" spans="1:1" ht="12.75" x14ac:dyDescent="0.2">
      <c r="A221" s="18"/>
    </row>
    <row r="222" spans="1:1" ht="12.75" x14ac:dyDescent="0.2">
      <c r="A222" s="18"/>
    </row>
    <row r="223" spans="1:1" ht="12.75" x14ac:dyDescent="0.2">
      <c r="A223" s="18"/>
    </row>
    <row r="224" spans="1:1" ht="12.75" x14ac:dyDescent="0.2">
      <c r="A224" s="18"/>
    </row>
    <row r="225" spans="1:1" ht="12.75" x14ac:dyDescent="0.2">
      <c r="A225" s="18"/>
    </row>
    <row r="226" spans="1:1" ht="12.75" x14ac:dyDescent="0.2">
      <c r="A226" s="18"/>
    </row>
    <row r="227" spans="1:1" ht="12.75" x14ac:dyDescent="0.2">
      <c r="A227" s="18"/>
    </row>
    <row r="228" spans="1:1" ht="12.75" x14ac:dyDescent="0.2">
      <c r="A228" s="18"/>
    </row>
    <row r="229" spans="1:1" ht="12.75" x14ac:dyDescent="0.2">
      <c r="A229" s="18"/>
    </row>
    <row r="230" spans="1:1" ht="12.75" x14ac:dyDescent="0.2">
      <c r="A230" s="18"/>
    </row>
    <row r="231" spans="1:1" ht="12.75" x14ac:dyDescent="0.2">
      <c r="A231" s="18"/>
    </row>
    <row r="232" spans="1:1" ht="12.75" x14ac:dyDescent="0.2">
      <c r="A232" s="18"/>
    </row>
    <row r="233" spans="1:1" ht="12.75" x14ac:dyDescent="0.2">
      <c r="A233" s="18"/>
    </row>
    <row r="234" spans="1:1" ht="12.75" x14ac:dyDescent="0.2">
      <c r="A234" s="18"/>
    </row>
    <row r="235" spans="1:1" ht="12.75" x14ac:dyDescent="0.2">
      <c r="A235" s="18"/>
    </row>
    <row r="236" spans="1:1" ht="12.75" x14ac:dyDescent="0.2">
      <c r="A236" s="18"/>
    </row>
    <row r="237" spans="1:1" ht="12.75" x14ac:dyDescent="0.2">
      <c r="A237" s="18"/>
    </row>
    <row r="238" spans="1:1" ht="12.75" x14ac:dyDescent="0.2">
      <c r="A238" s="18"/>
    </row>
    <row r="239" spans="1:1" ht="12.75" x14ac:dyDescent="0.2">
      <c r="A239" s="18"/>
    </row>
    <row r="240" spans="1:1" ht="12.75" x14ac:dyDescent="0.2">
      <c r="A240" s="18"/>
    </row>
    <row r="241" spans="1:1" ht="12.75" x14ac:dyDescent="0.2">
      <c r="A241" s="18"/>
    </row>
    <row r="242" spans="1:1" ht="12.75" x14ac:dyDescent="0.2">
      <c r="A242" s="18"/>
    </row>
    <row r="243" spans="1:1" ht="12.75" x14ac:dyDescent="0.2">
      <c r="A243" s="18"/>
    </row>
    <row r="244" spans="1:1" ht="12.75" x14ac:dyDescent="0.2">
      <c r="A244" s="18"/>
    </row>
    <row r="245" spans="1:1" ht="12.75" x14ac:dyDescent="0.2">
      <c r="A245" s="18"/>
    </row>
    <row r="246" spans="1:1" ht="12.75" x14ac:dyDescent="0.2">
      <c r="A246" s="18"/>
    </row>
    <row r="247" spans="1:1" ht="12.75" x14ac:dyDescent="0.2">
      <c r="A247" s="18"/>
    </row>
    <row r="248" spans="1:1" ht="12.75" x14ac:dyDescent="0.2">
      <c r="A248" s="18"/>
    </row>
    <row r="249" spans="1:1" ht="12.75" x14ac:dyDescent="0.2">
      <c r="A249" s="18"/>
    </row>
    <row r="250" spans="1:1" ht="12.75" x14ac:dyDescent="0.2">
      <c r="A250" s="18"/>
    </row>
    <row r="251" spans="1:1" ht="12.75" x14ac:dyDescent="0.2">
      <c r="A251" s="18"/>
    </row>
    <row r="252" spans="1:1" ht="12.75" x14ac:dyDescent="0.2">
      <c r="A252" s="18"/>
    </row>
    <row r="253" spans="1:1" ht="12.75" x14ac:dyDescent="0.2">
      <c r="A253" s="18"/>
    </row>
    <row r="254" spans="1:1" ht="12.75" x14ac:dyDescent="0.2">
      <c r="A254" s="18"/>
    </row>
    <row r="255" spans="1:1" ht="12.75" x14ac:dyDescent="0.2">
      <c r="A255" s="18"/>
    </row>
    <row r="256" spans="1:1" ht="12.75" x14ac:dyDescent="0.2">
      <c r="A256" s="18"/>
    </row>
    <row r="257" spans="1:1" ht="12.75" x14ac:dyDescent="0.2">
      <c r="A257" s="18"/>
    </row>
    <row r="258" spans="1:1" ht="12.75" x14ac:dyDescent="0.2">
      <c r="A258" s="18"/>
    </row>
    <row r="259" spans="1:1" ht="12.75" x14ac:dyDescent="0.2">
      <c r="A259" s="18"/>
    </row>
    <row r="260" spans="1:1" ht="12.75" x14ac:dyDescent="0.2">
      <c r="A260" s="18"/>
    </row>
    <row r="261" spans="1:1" ht="12.75" x14ac:dyDescent="0.2">
      <c r="A261" s="18"/>
    </row>
    <row r="262" spans="1:1" ht="12.75" x14ac:dyDescent="0.2">
      <c r="A262" s="18"/>
    </row>
    <row r="263" spans="1:1" ht="12.75" x14ac:dyDescent="0.2">
      <c r="A263" s="18"/>
    </row>
    <row r="264" spans="1:1" ht="12.75" x14ac:dyDescent="0.2">
      <c r="A264" s="18"/>
    </row>
    <row r="265" spans="1:1" ht="12.75" x14ac:dyDescent="0.2">
      <c r="A265" s="18"/>
    </row>
    <row r="266" spans="1:1" ht="12.75" x14ac:dyDescent="0.2">
      <c r="A266" s="18"/>
    </row>
    <row r="267" spans="1:1" ht="12.75" x14ac:dyDescent="0.2">
      <c r="A267" s="18"/>
    </row>
    <row r="268" spans="1:1" ht="12.75" x14ac:dyDescent="0.2">
      <c r="A268" s="18"/>
    </row>
    <row r="269" spans="1:1" ht="12.75" x14ac:dyDescent="0.2">
      <c r="A269" s="18"/>
    </row>
    <row r="270" spans="1:1" ht="12.75" x14ac:dyDescent="0.2">
      <c r="A270" s="18"/>
    </row>
    <row r="271" spans="1:1" ht="12.75" x14ac:dyDescent="0.2">
      <c r="A271" s="18"/>
    </row>
    <row r="272" spans="1:1" ht="12.75" x14ac:dyDescent="0.2">
      <c r="A272" s="18"/>
    </row>
    <row r="273" spans="1:1" ht="12.75" x14ac:dyDescent="0.2">
      <c r="A273" s="18"/>
    </row>
    <row r="274" spans="1:1" ht="12.75" x14ac:dyDescent="0.2">
      <c r="A274" s="18"/>
    </row>
    <row r="275" spans="1:1" ht="12.75" x14ac:dyDescent="0.2">
      <c r="A275" s="18"/>
    </row>
    <row r="276" spans="1:1" ht="12.75" x14ac:dyDescent="0.2">
      <c r="A276" s="18"/>
    </row>
    <row r="277" spans="1:1" ht="12.75" x14ac:dyDescent="0.2">
      <c r="A277" s="18"/>
    </row>
    <row r="278" spans="1:1" ht="12.75" x14ac:dyDescent="0.2">
      <c r="A278" s="18"/>
    </row>
    <row r="279" spans="1:1" ht="12.75" x14ac:dyDescent="0.2">
      <c r="A279" s="18"/>
    </row>
    <row r="280" spans="1:1" ht="12.75" x14ac:dyDescent="0.2">
      <c r="A280" s="18"/>
    </row>
    <row r="281" spans="1:1" ht="12.75" x14ac:dyDescent="0.2">
      <c r="A281" s="18"/>
    </row>
    <row r="282" spans="1:1" ht="12.75" x14ac:dyDescent="0.2">
      <c r="A282" s="18"/>
    </row>
    <row r="283" spans="1:1" ht="12.75" x14ac:dyDescent="0.2">
      <c r="A283" s="18"/>
    </row>
    <row r="284" spans="1:1" ht="12.75" x14ac:dyDescent="0.2">
      <c r="A284" s="18"/>
    </row>
    <row r="285" spans="1:1" ht="12.75" x14ac:dyDescent="0.2">
      <c r="A285" s="18"/>
    </row>
    <row r="286" spans="1:1" ht="12.75" x14ac:dyDescent="0.2">
      <c r="A286" s="18"/>
    </row>
    <row r="287" spans="1:1" ht="12.75" x14ac:dyDescent="0.2">
      <c r="A287" s="18"/>
    </row>
    <row r="288" spans="1:1" ht="12.75" x14ac:dyDescent="0.2">
      <c r="A288" s="18"/>
    </row>
    <row r="289" spans="1:1" ht="12.75" x14ac:dyDescent="0.2">
      <c r="A289" s="18"/>
    </row>
    <row r="290" spans="1:1" ht="12.75" x14ac:dyDescent="0.2">
      <c r="A290" s="18"/>
    </row>
    <row r="291" spans="1:1" ht="12.75" x14ac:dyDescent="0.2">
      <c r="A291" s="18"/>
    </row>
    <row r="292" spans="1:1" ht="12.75" x14ac:dyDescent="0.2">
      <c r="A292" s="18"/>
    </row>
    <row r="293" spans="1:1" ht="12.75" x14ac:dyDescent="0.2">
      <c r="A293" s="18"/>
    </row>
    <row r="294" spans="1:1" ht="12.75" x14ac:dyDescent="0.2">
      <c r="A294" s="18"/>
    </row>
    <row r="295" spans="1:1" ht="12.75" x14ac:dyDescent="0.2">
      <c r="A295" s="18"/>
    </row>
    <row r="296" spans="1:1" ht="12.75" x14ac:dyDescent="0.2">
      <c r="A296" s="18"/>
    </row>
    <row r="297" spans="1:1" ht="12.75" x14ac:dyDescent="0.2">
      <c r="A297" s="18"/>
    </row>
    <row r="298" spans="1:1" ht="12.75" x14ac:dyDescent="0.2">
      <c r="A298" s="18"/>
    </row>
    <row r="299" spans="1:1" ht="12.75" x14ac:dyDescent="0.2">
      <c r="A299" s="18"/>
    </row>
    <row r="300" spans="1:1" ht="12.75" x14ac:dyDescent="0.2">
      <c r="A300" s="18"/>
    </row>
    <row r="301" spans="1:1" ht="12.75" x14ac:dyDescent="0.2">
      <c r="A301" s="18"/>
    </row>
    <row r="302" spans="1:1" ht="12.75" x14ac:dyDescent="0.2">
      <c r="A302" s="18"/>
    </row>
    <row r="303" spans="1:1" ht="12.75" x14ac:dyDescent="0.2">
      <c r="A303" s="18"/>
    </row>
    <row r="304" spans="1:1" ht="12.75" x14ac:dyDescent="0.2">
      <c r="A304" s="18"/>
    </row>
    <row r="305" spans="1:1" ht="12.75" x14ac:dyDescent="0.2">
      <c r="A305" s="18"/>
    </row>
    <row r="306" spans="1:1" ht="12.75" x14ac:dyDescent="0.2">
      <c r="A306" s="18"/>
    </row>
    <row r="307" spans="1:1" ht="12.75" x14ac:dyDescent="0.2">
      <c r="A307" s="18"/>
    </row>
    <row r="308" spans="1:1" ht="12.75" x14ac:dyDescent="0.2">
      <c r="A308" s="18"/>
    </row>
    <row r="309" spans="1:1" ht="12.75" x14ac:dyDescent="0.2">
      <c r="A309" s="18"/>
    </row>
    <row r="310" spans="1:1" ht="12.75" x14ac:dyDescent="0.2">
      <c r="A310" s="18"/>
    </row>
    <row r="311" spans="1:1" ht="12.75" x14ac:dyDescent="0.2">
      <c r="A311" s="18"/>
    </row>
    <row r="312" spans="1:1" ht="12.75" x14ac:dyDescent="0.2">
      <c r="A312" s="18"/>
    </row>
    <row r="313" spans="1:1" ht="12.75" x14ac:dyDescent="0.2">
      <c r="A313" s="18"/>
    </row>
    <row r="314" spans="1:1" ht="12.75" x14ac:dyDescent="0.2">
      <c r="A314" s="18"/>
    </row>
    <row r="315" spans="1:1" ht="12.75" x14ac:dyDescent="0.2">
      <c r="A315" s="18"/>
    </row>
    <row r="316" spans="1:1" ht="12.75" x14ac:dyDescent="0.2">
      <c r="A316" s="18"/>
    </row>
    <row r="317" spans="1:1" ht="12.75" x14ac:dyDescent="0.2">
      <c r="A317" s="18"/>
    </row>
    <row r="318" spans="1:1" ht="12.75" x14ac:dyDescent="0.2">
      <c r="A318" s="18"/>
    </row>
    <row r="319" spans="1:1" ht="12.75" x14ac:dyDescent="0.2">
      <c r="A319" s="18"/>
    </row>
    <row r="320" spans="1:1" ht="12.75" x14ac:dyDescent="0.2">
      <c r="A320" s="18"/>
    </row>
    <row r="321" spans="1:1" ht="12.75" x14ac:dyDescent="0.2">
      <c r="A321" s="18"/>
    </row>
    <row r="322" spans="1:1" ht="12.75" x14ac:dyDescent="0.2">
      <c r="A322" s="18"/>
    </row>
    <row r="323" spans="1:1" ht="12.75" x14ac:dyDescent="0.2">
      <c r="A323" s="18"/>
    </row>
    <row r="324" spans="1:1" ht="12.75" x14ac:dyDescent="0.2">
      <c r="A324" s="18"/>
    </row>
    <row r="325" spans="1:1" ht="12.75" x14ac:dyDescent="0.2">
      <c r="A325" s="18"/>
    </row>
    <row r="326" spans="1:1" ht="12.75" x14ac:dyDescent="0.2">
      <c r="A326" s="18"/>
    </row>
    <row r="327" spans="1:1" ht="12.75" x14ac:dyDescent="0.2">
      <c r="A327" s="18"/>
    </row>
    <row r="328" spans="1:1" ht="12.75" x14ac:dyDescent="0.2">
      <c r="A328" s="18"/>
    </row>
    <row r="329" spans="1:1" ht="12.75" x14ac:dyDescent="0.2">
      <c r="A329" s="18"/>
    </row>
    <row r="330" spans="1:1" ht="12.75" x14ac:dyDescent="0.2">
      <c r="A330" s="18"/>
    </row>
    <row r="331" spans="1:1" ht="12.75" x14ac:dyDescent="0.2">
      <c r="A331" s="18"/>
    </row>
    <row r="332" spans="1:1" ht="12.75" x14ac:dyDescent="0.2">
      <c r="A332" s="18"/>
    </row>
    <row r="333" spans="1:1" ht="12.75" x14ac:dyDescent="0.2">
      <c r="A333" s="18"/>
    </row>
    <row r="334" spans="1:1" ht="12.75" x14ac:dyDescent="0.2">
      <c r="A334" s="18"/>
    </row>
    <row r="335" spans="1:1" ht="12.75" x14ac:dyDescent="0.2">
      <c r="A335" s="18"/>
    </row>
    <row r="336" spans="1:1" ht="12.75" x14ac:dyDescent="0.2">
      <c r="A336" s="18"/>
    </row>
    <row r="337" spans="1:1" ht="12.75" x14ac:dyDescent="0.2">
      <c r="A337" s="18"/>
    </row>
    <row r="338" spans="1:1" ht="12.75" x14ac:dyDescent="0.2">
      <c r="A338" s="18"/>
    </row>
    <row r="339" spans="1:1" ht="12.75" x14ac:dyDescent="0.2">
      <c r="A339" s="18"/>
    </row>
    <row r="340" spans="1:1" ht="12.75" x14ac:dyDescent="0.2">
      <c r="A340" s="18"/>
    </row>
    <row r="341" spans="1:1" ht="12.75" x14ac:dyDescent="0.2">
      <c r="A341" s="18"/>
    </row>
    <row r="342" spans="1:1" ht="12.75" x14ac:dyDescent="0.2">
      <c r="A342" s="18"/>
    </row>
    <row r="343" spans="1:1" ht="12.75" x14ac:dyDescent="0.2">
      <c r="A343" s="18"/>
    </row>
    <row r="344" spans="1:1" ht="12.75" x14ac:dyDescent="0.2">
      <c r="A344" s="18"/>
    </row>
    <row r="345" spans="1:1" ht="12.75" x14ac:dyDescent="0.2">
      <c r="A345" s="18"/>
    </row>
    <row r="346" spans="1:1" ht="12.75" x14ac:dyDescent="0.2">
      <c r="A346" s="18"/>
    </row>
    <row r="347" spans="1:1" ht="12.75" x14ac:dyDescent="0.2">
      <c r="A347" s="18"/>
    </row>
    <row r="348" spans="1:1" ht="12.75" x14ac:dyDescent="0.2">
      <c r="A348" s="18"/>
    </row>
    <row r="349" spans="1:1" ht="12.75" x14ac:dyDescent="0.2">
      <c r="A349" s="18"/>
    </row>
    <row r="350" spans="1:1" ht="12.75" x14ac:dyDescent="0.2">
      <c r="A350" s="18"/>
    </row>
    <row r="351" spans="1:1" ht="12.75" x14ac:dyDescent="0.2">
      <c r="A351" s="18"/>
    </row>
    <row r="352" spans="1:1" ht="12.75" x14ac:dyDescent="0.2">
      <c r="A352" s="18"/>
    </row>
    <row r="353" spans="1:1" ht="12.75" x14ac:dyDescent="0.2">
      <c r="A353" s="18"/>
    </row>
    <row r="354" spans="1:1" ht="12.75" x14ac:dyDescent="0.2">
      <c r="A354" s="18"/>
    </row>
    <row r="355" spans="1:1" ht="12.75" x14ac:dyDescent="0.2">
      <c r="A355" s="18"/>
    </row>
    <row r="356" spans="1:1" ht="12.75" x14ac:dyDescent="0.2">
      <c r="A356" s="18"/>
    </row>
    <row r="357" spans="1:1" ht="12.75" x14ac:dyDescent="0.2">
      <c r="A357" s="18"/>
    </row>
    <row r="358" spans="1:1" ht="12.75" x14ac:dyDescent="0.2">
      <c r="A358" s="18"/>
    </row>
    <row r="359" spans="1:1" ht="12.75" x14ac:dyDescent="0.2">
      <c r="A359" s="18"/>
    </row>
    <row r="360" spans="1:1" ht="12.75" x14ac:dyDescent="0.2">
      <c r="A360" s="18"/>
    </row>
    <row r="361" spans="1:1" ht="12.75" x14ac:dyDescent="0.2">
      <c r="A361" s="18"/>
    </row>
    <row r="362" spans="1:1" ht="12.75" x14ac:dyDescent="0.2">
      <c r="A362" s="18"/>
    </row>
    <row r="363" spans="1:1" ht="12.75" x14ac:dyDescent="0.2">
      <c r="A363" s="18"/>
    </row>
    <row r="364" spans="1:1" ht="12.75" x14ac:dyDescent="0.2">
      <c r="A364" s="18"/>
    </row>
    <row r="365" spans="1:1" ht="12.75" x14ac:dyDescent="0.2">
      <c r="A365" s="18"/>
    </row>
    <row r="366" spans="1:1" ht="12.75" x14ac:dyDescent="0.2">
      <c r="A366" s="18"/>
    </row>
    <row r="367" spans="1:1" ht="12.75" x14ac:dyDescent="0.2">
      <c r="A367" s="18"/>
    </row>
    <row r="368" spans="1:1" ht="12.75" x14ac:dyDescent="0.2">
      <c r="A368" s="18"/>
    </row>
    <row r="369" spans="1:1" ht="12.75" x14ac:dyDescent="0.2">
      <c r="A369" s="18"/>
    </row>
    <row r="370" spans="1:1" ht="12.75" x14ac:dyDescent="0.2">
      <c r="A370" s="18"/>
    </row>
    <row r="371" spans="1:1" ht="12.75" x14ac:dyDescent="0.2">
      <c r="A371" s="18"/>
    </row>
    <row r="372" spans="1:1" ht="12.75" x14ac:dyDescent="0.2">
      <c r="A372" s="18"/>
    </row>
    <row r="373" spans="1:1" ht="12.75" x14ac:dyDescent="0.2">
      <c r="A373" s="18"/>
    </row>
    <row r="374" spans="1:1" ht="12.75" x14ac:dyDescent="0.2">
      <c r="A374" s="18"/>
    </row>
    <row r="375" spans="1:1" ht="12.75" x14ac:dyDescent="0.2">
      <c r="A375" s="18"/>
    </row>
    <row r="376" spans="1:1" ht="12.75" x14ac:dyDescent="0.2">
      <c r="A376" s="18"/>
    </row>
    <row r="377" spans="1:1" ht="12.75" x14ac:dyDescent="0.2">
      <c r="A377" s="18"/>
    </row>
    <row r="378" spans="1:1" ht="12.75" x14ac:dyDescent="0.2">
      <c r="A378" s="18"/>
    </row>
    <row r="379" spans="1:1" ht="12.75" x14ac:dyDescent="0.2">
      <c r="A379" s="18"/>
    </row>
    <row r="380" spans="1:1" ht="12.75" x14ac:dyDescent="0.2">
      <c r="A380" s="18"/>
    </row>
    <row r="381" spans="1:1" ht="12.75" x14ac:dyDescent="0.2">
      <c r="A381" s="18"/>
    </row>
    <row r="382" spans="1:1" ht="12.75" x14ac:dyDescent="0.2">
      <c r="A382" s="18"/>
    </row>
    <row r="383" spans="1:1" ht="12.75" x14ac:dyDescent="0.2">
      <c r="A383" s="18"/>
    </row>
    <row r="384" spans="1:1" ht="12.75" x14ac:dyDescent="0.2">
      <c r="A384" s="18"/>
    </row>
    <row r="385" spans="1:1" ht="12.75" x14ac:dyDescent="0.2">
      <c r="A385" s="18"/>
    </row>
    <row r="386" spans="1:1" ht="12.75" x14ac:dyDescent="0.2">
      <c r="A386" s="18"/>
    </row>
    <row r="387" spans="1:1" ht="12.75" x14ac:dyDescent="0.2">
      <c r="A387" s="18"/>
    </row>
    <row r="388" spans="1:1" ht="12.75" x14ac:dyDescent="0.2">
      <c r="A388" s="18"/>
    </row>
    <row r="389" spans="1:1" ht="12.75" x14ac:dyDescent="0.2">
      <c r="A389" s="18"/>
    </row>
    <row r="390" spans="1:1" ht="12.75" x14ac:dyDescent="0.2">
      <c r="A390" s="18"/>
    </row>
    <row r="391" spans="1:1" ht="12.75" x14ac:dyDescent="0.2">
      <c r="A391" s="18"/>
    </row>
    <row r="392" spans="1:1" ht="12.75" x14ac:dyDescent="0.2">
      <c r="A392" s="18"/>
    </row>
    <row r="393" spans="1:1" ht="12.75" x14ac:dyDescent="0.2">
      <c r="A393" s="18"/>
    </row>
    <row r="394" spans="1:1" ht="12.75" x14ac:dyDescent="0.2">
      <c r="A394" s="18"/>
    </row>
    <row r="395" spans="1:1" ht="12.75" x14ac:dyDescent="0.2">
      <c r="A395" s="18"/>
    </row>
    <row r="396" spans="1:1" ht="12.75" x14ac:dyDescent="0.2">
      <c r="A396" s="18"/>
    </row>
    <row r="397" spans="1:1" ht="12.75" x14ac:dyDescent="0.2">
      <c r="A397" s="18"/>
    </row>
    <row r="398" spans="1:1" ht="12.75" x14ac:dyDescent="0.2">
      <c r="A398" s="18"/>
    </row>
    <row r="399" spans="1:1" ht="12.75" x14ac:dyDescent="0.2">
      <c r="A399" s="18"/>
    </row>
    <row r="400" spans="1:1" ht="12.75" x14ac:dyDescent="0.2">
      <c r="A400" s="18"/>
    </row>
    <row r="401" spans="1:1" ht="12.75" x14ac:dyDescent="0.2">
      <c r="A401" s="18"/>
    </row>
    <row r="402" spans="1:1" ht="12.75" x14ac:dyDescent="0.2">
      <c r="A402" s="18"/>
    </row>
    <row r="403" spans="1:1" ht="12.75" x14ac:dyDescent="0.2">
      <c r="A403" s="18"/>
    </row>
    <row r="404" spans="1:1" ht="12.75" x14ac:dyDescent="0.2">
      <c r="A404" s="18"/>
    </row>
    <row r="405" spans="1:1" ht="12.75" x14ac:dyDescent="0.2">
      <c r="A405" s="18"/>
    </row>
    <row r="406" spans="1:1" ht="12.75" x14ac:dyDescent="0.2">
      <c r="A406" s="18"/>
    </row>
    <row r="407" spans="1:1" ht="12.75" x14ac:dyDescent="0.2">
      <c r="A407" s="18"/>
    </row>
    <row r="408" spans="1:1" ht="12.75" x14ac:dyDescent="0.2">
      <c r="A408" s="18"/>
    </row>
    <row r="409" spans="1:1" ht="12.75" x14ac:dyDescent="0.2">
      <c r="A409" s="18"/>
    </row>
    <row r="410" spans="1:1" ht="12.75" x14ac:dyDescent="0.2">
      <c r="A410" s="18"/>
    </row>
    <row r="411" spans="1:1" ht="12.75" x14ac:dyDescent="0.2">
      <c r="A411" s="18"/>
    </row>
    <row r="412" spans="1:1" ht="12.75" x14ac:dyDescent="0.2">
      <c r="A412" s="18"/>
    </row>
    <row r="413" spans="1:1" ht="12.75" x14ac:dyDescent="0.2">
      <c r="A413" s="18"/>
    </row>
    <row r="414" spans="1:1" ht="12.75" x14ac:dyDescent="0.2">
      <c r="A414" s="18"/>
    </row>
    <row r="415" spans="1:1" ht="12.75" x14ac:dyDescent="0.2">
      <c r="A415" s="18"/>
    </row>
    <row r="416" spans="1:1" ht="12.75" x14ac:dyDescent="0.2">
      <c r="A416" s="18"/>
    </row>
    <row r="417" spans="1:1" ht="12.75" x14ac:dyDescent="0.2">
      <c r="A417" s="18"/>
    </row>
    <row r="418" spans="1:1" ht="12.75" x14ac:dyDescent="0.2">
      <c r="A418" s="18"/>
    </row>
    <row r="419" spans="1:1" ht="12.75" x14ac:dyDescent="0.2">
      <c r="A419" s="18"/>
    </row>
    <row r="420" spans="1:1" ht="12.75" x14ac:dyDescent="0.2">
      <c r="A420" s="18"/>
    </row>
    <row r="421" spans="1:1" ht="12.75" x14ac:dyDescent="0.2">
      <c r="A421" s="18"/>
    </row>
    <row r="422" spans="1:1" ht="12.75" x14ac:dyDescent="0.2">
      <c r="A422" s="18"/>
    </row>
    <row r="423" spans="1:1" ht="12.75" x14ac:dyDescent="0.2">
      <c r="A423" s="18"/>
    </row>
    <row r="424" spans="1:1" ht="12.75" x14ac:dyDescent="0.2">
      <c r="A424" s="18"/>
    </row>
    <row r="425" spans="1:1" ht="12.75" x14ac:dyDescent="0.2">
      <c r="A425" s="18"/>
    </row>
    <row r="426" spans="1:1" ht="12.75" x14ac:dyDescent="0.2">
      <c r="A426" s="18"/>
    </row>
    <row r="427" spans="1:1" ht="12.75" x14ac:dyDescent="0.2">
      <c r="A427" s="18"/>
    </row>
    <row r="428" spans="1:1" ht="12.75" x14ac:dyDescent="0.2">
      <c r="A428" s="18"/>
    </row>
    <row r="429" spans="1:1" ht="12.75" x14ac:dyDescent="0.2">
      <c r="A429" s="18"/>
    </row>
    <row r="430" spans="1:1" ht="12.75" x14ac:dyDescent="0.2">
      <c r="A430" s="18"/>
    </row>
    <row r="431" spans="1:1" ht="12.75" x14ac:dyDescent="0.2">
      <c r="A431" s="18"/>
    </row>
    <row r="432" spans="1:1" ht="12.75" x14ac:dyDescent="0.2">
      <c r="A432" s="18"/>
    </row>
    <row r="433" spans="1:1" ht="12.75" x14ac:dyDescent="0.2">
      <c r="A433" s="18"/>
    </row>
    <row r="434" spans="1:1" ht="12.75" x14ac:dyDescent="0.2">
      <c r="A434" s="18"/>
    </row>
    <row r="435" spans="1:1" ht="12.75" x14ac:dyDescent="0.2">
      <c r="A435" s="18"/>
    </row>
    <row r="436" spans="1:1" ht="12.75" x14ac:dyDescent="0.2">
      <c r="A436" s="18"/>
    </row>
    <row r="437" spans="1:1" ht="12.75" x14ac:dyDescent="0.2">
      <c r="A437" s="18"/>
    </row>
    <row r="438" spans="1:1" ht="12.75" x14ac:dyDescent="0.2">
      <c r="A438" s="18"/>
    </row>
    <row r="439" spans="1:1" ht="12.75" x14ac:dyDescent="0.2">
      <c r="A439" s="18"/>
    </row>
    <row r="440" spans="1:1" ht="12.75" x14ac:dyDescent="0.2">
      <c r="A440" s="18"/>
    </row>
    <row r="441" spans="1:1" ht="12.75" x14ac:dyDescent="0.2">
      <c r="A441" s="18"/>
    </row>
    <row r="442" spans="1:1" ht="12.75" x14ac:dyDescent="0.2">
      <c r="A442" s="18"/>
    </row>
    <row r="443" spans="1:1" ht="12.75" x14ac:dyDescent="0.2">
      <c r="A443" s="18"/>
    </row>
    <row r="444" spans="1:1" ht="12.75" x14ac:dyDescent="0.2">
      <c r="A444" s="18"/>
    </row>
    <row r="445" spans="1:1" ht="12.75" x14ac:dyDescent="0.2">
      <c r="A445" s="18"/>
    </row>
    <row r="446" spans="1:1" ht="12.75" x14ac:dyDescent="0.2">
      <c r="A446" s="18"/>
    </row>
    <row r="447" spans="1:1" ht="12.75" x14ac:dyDescent="0.2">
      <c r="A447" s="18"/>
    </row>
    <row r="448" spans="1:1" ht="12.75" x14ac:dyDescent="0.2">
      <c r="A448" s="18"/>
    </row>
    <row r="449" spans="1:1" ht="12.75" x14ac:dyDescent="0.2">
      <c r="A449" s="18"/>
    </row>
    <row r="450" spans="1:1" ht="12.75" x14ac:dyDescent="0.2">
      <c r="A450" s="18"/>
    </row>
    <row r="451" spans="1:1" ht="12.75" x14ac:dyDescent="0.2">
      <c r="A451" s="18"/>
    </row>
    <row r="452" spans="1:1" ht="12.75" x14ac:dyDescent="0.2">
      <c r="A452" s="18"/>
    </row>
    <row r="453" spans="1:1" ht="12.75" x14ac:dyDescent="0.2">
      <c r="A453" s="18"/>
    </row>
    <row r="454" spans="1:1" ht="12.75" x14ac:dyDescent="0.2">
      <c r="A454" s="18"/>
    </row>
    <row r="455" spans="1:1" ht="12.75" x14ac:dyDescent="0.2">
      <c r="A455" s="18"/>
    </row>
    <row r="456" spans="1:1" ht="12.75" x14ac:dyDescent="0.2">
      <c r="A456" s="18"/>
    </row>
    <row r="457" spans="1:1" ht="12.75" x14ac:dyDescent="0.2">
      <c r="A457" s="18"/>
    </row>
    <row r="458" spans="1:1" ht="12.75" x14ac:dyDescent="0.2">
      <c r="A458" s="18"/>
    </row>
    <row r="459" spans="1:1" ht="12.75" x14ac:dyDescent="0.2">
      <c r="A459" s="18"/>
    </row>
    <row r="460" spans="1:1" ht="12.75" x14ac:dyDescent="0.2">
      <c r="A460" s="18"/>
    </row>
    <row r="461" spans="1:1" ht="12.75" x14ac:dyDescent="0.2">
      <c r="A461" s="18"/>
    </row>
    <row r="462" spans="1:1" ht="12.75" x14ac:dyDescent="0.2">
      <c r="A462" s="18"/>
    </row>
    <row r="463" spans="1:1" ht="12.75" x14ac:dyDescent="0.2">
      <c r="A463" s="18"/>
    </row>
    <row r="464" spans="1:1" ht="12.75" x14ac:dyDescent="0.2">
      <c r="A464" s="18"/>
    </row>
    <row r="465" spans="1:1" ht="12.75" x14ac:dyDescent="0.2">
      <c r="A465" s="18"/>
    </row>
    <row r="466" spans="1:1" ht="12.75" x14ac:dyDescent="0.2">
      <c r="A466" s="18"/>
    </row>
    <row r="467" spans="1:1" ht="12.75" x14ac:dyDescent="0.2">
      <c r="A467" s="18"/>
    </row>
    <row r="468" spans="1:1" ht="12.75" x14ac:dyDescent="0.2">
      <c r="A468" s="18"/>
    </row>
    <row r="469" spans="1:1" ht="12.75" x14ac:dyDescent="0.2">
      <c r="A469" s="18"/>
    </row>
    <row r="470" spans="1:1" ht="12.75" x14ac:dyDescent="0.2">
      <c r="A470" s="18"/>
    </row>
    <row r="471" spans="1:1" ht="12.75" x14ac:dyDescent="0.2">
      <c r="A471" s="18"/>
    </row>
    <row r="472" spans="1:1" ht="12.75" x14ac:dyDescent="0.2">
      <c r="A472" s="18"/>
    </row>
    <row r="473" spans="1:1" ht="12.75" x14ac:dyDescent="0.2">
      <c r="A473" s="18"/>
    </row>
    <row r="474" spans="1:1" ht="12.75" x14ac:dyDescent="0.2">
      <c r="A474" s="18"/>
    </row>
    <row r="475" spans="1:1" ht="12.75" x14ac:dyDescent="0.2">
      <c r="A475" s="18"/>
    </row>
    <row r="476" spans="1:1" ht="12.75" x14ac:dyDescent="0.2">
      <c r="A476" s="18"/>
    </row>
    <row r="477" spans="1:1" ht="12.75" x14ac:dyDescent="0.2">
      <c r="A477" s="18"/>
    </row>
    <row r="478" spans="1:1" ht="12.75" x14ac:dyDescent="0.2">
      <c r="A478" s="18"/>
    </row>
    <row r="479" spans="1:1" ht="12.75" x14ac:dyDescent="0.2">
      <c r="A479" s="18"/>
    </row>
    <row r="480" spans="1:1" ht="12.75" x14ac:dyDescent="0.2">
      <c r="A480" s="18"/>
    </row>
    <row r="481" spans="1:1" ht="12.75" x14ac:dyDescent="0.2">
      <c r="A481" s="18"/>
    </row>
    <row r="482" spans="1:1" ht="12.75" x14ac:dyDescent="0.2">
      <c r="A482" s="18"/>
    </row>
    <row r="483" spans="1:1" ht="12.75" x14ac:dyDescent="0.2">
      <c r="A483" s="18"/>
    </row>
    <row r="484" spans="1:1" ht="12.75" x14ac:dyDescent="0.2">
      <c r="A484" s="18"/>
    </row>
    <row r="485" spans="1:1" ht="12.75" x14ac:dyDescent="0.2">
      <c r="A485" s="18"/>
    </row>
    <row r="486" spans="1:1" ht="12.75" x14ac:dyDescent="0.2">
      <c r="A486" s="18"/>
    </row>
    <row r="487" spans="1:1" ht="12.75" x14ac:dyDescent="0.2">
      <c r="A487" s="18"/>
    </row>
    <row r="488" spans="1:1" ht="12.75" x14ac:dyDescent="0.2">
      <c r="A488" s="18"/>
    </row>
    <row r="489" spans="1:1" ht="12.75" x14ac:dyDescent="0.2">
      <c r="A489" s="18"/>
    </row>
    <row r="490" spans="1:1" ht="12.75" x14ac:dyDescent="0.2">
      <c r="A490" s="18"/>
    </row>
    <row r="491" spans="1:1" ht="12.75" x14ac:dyDescent="0.2">
      <c r="A491" s="18"/>
    </row>
    <row r="492" spans="1:1" ht="12.75" x14ac:dyDescent="0.2">
      <c r="A492" s="18"/>
    </row>
    <row r="493" spans="1:1" ht="12.75" x14ac:dyDescent="0.2">
      <c r="A493" s="18"/>
    </row>
    <row r="494" spans="1:1" ht="12.75" x14ac:dyDescent="0.2">
      <c r="A494" s="18"/>
    </row>
    <row r="495" spans="1:1" ht="12.75" x14ac:dyDescent="0.2">
      <c r="A495" s="18"/>
    </row>
    <row r="496" spans="1:1" ht="12.75" x14ac:dyDescent="0.2">
      <c r="A496" s="18"/>
    </row>
    <row r="497" spans="1:1" ht="12.75" x14ac:dyDescent="0.2">
      <c r="A497" s="18"/>
    </row>
    <row r="498" spans="1:1" ht="12.75" x14ac:dyDescent="0.2">
      <c r="A498" s="18"/>
    </row>
    <row r="499" spans="1:1" ht="12.75" x14ac:dyDescent="0.2">
      <c r="A499" s="18"/>
    </row>
    <row r="500" spans="1:1" ht="12.75" x14ac:dyDescent="0.2">
      <c r="A500" s="18"/>
    </row>
    <row r="501" spans="1:1" ht="12.75" x14ac:dyDescent="0.2">
      <c r="A501" s="18"/>
    </row>
    <row r="502" spans="1:1" ht="12.75" x14ac:dyDescent="0.2">
      <c r="A502" s="18"/>
    </row>
    <row r="503" spans="1:1" ht="12.75" x14ac:dyDescent="0.2">
      <c r="A503" s="18"/>
    </row>
    <row r="504" spans="1:1" ht="12.75" x14ac:dyDescent="0.2">
      <c r="A504" s="18"/>
    </row>
    <row r="505" spans="1:1" ht="12.75" x14ac:dyDescent="0.2">
      <c r="A505" s="18"/>
    </row>
    <row r="506" spans="1:1" ht="12.75" x14ac:dyDescent="0.2">
      <c r="A506" s="18"/>
    </row>
    <row r="507" spans="1:1" ht="12.75" x14ac:dyDescent="0.2">
      <c r="A507" s="18"/>
    </row>
    <row r="508" spans="1:1" ht="12.75" x14ac:dyDescent="0.2">
      <c r="A508" s="18"/>
    </row>
    <row r="509" spans="1:1" ht="12.75" x14ac:dyDescent="0.2">
      <c r="A509" s="18"/>
    </row>
    <row r="510" spans="1:1" ht="12.75" x14ac:dyDescent="0.2">
      <c r="A510" s="18"/>
    </row>
    <row r="511" spans="1:1" ht="12.75" x14ac:dyDescent="0.2">
      <c r="A511" s="18"/>
    </row>
    <row r="512" spans="1:1" ht="12.75" x14ac:dyDescent="0.2">
      <c r="A512" s="18"/>
    </row>
    <row r="513" spans="1:1" ht="12.75" x14ac:dyDescent="0.2">
      <c r="A513" s="18"/>
    </row>
    <row r="514" spans="1:1" ht="12.75" x14ac:dyDescent="0.2">
      <c r="A514" s="18"/>
    </row>
    <row r="515" spans="1:1" ht="12.75" x14ac:dyDescent="0.2">
      <c r="A515" s="18"/>
    </row>
    <row r="516" spans="1:1" ht="12.75" x14ac:dyDescent="0.2">
      <c r="A516" s="18"/>
    </row>
    <row r="517" spans="1:1" ht="12.75" x14ac:dyDescent="0.2">
      <c r="A517" s="18"/>
    </row>
    <row r="518" spans="1:1" ht="12.75" x14ac:dyDescent="0.2">
      <c r="A518" s="18"/>
    </row>
    <row r="519" spans="1:1" ht="12.75" x14ac:dyDescent="0.2">
      <c r="A519" s="18"/>
    </row>
    <row r="520" spans="1:1" ht="12.75" x14ac:dyDescent="0.2">
      <c r="A520" s="18"/>
    </row>
    <row r="521" spans="1:1" ht="12.75" x14ac:dyDescent="0.2">
      <c r="A521" s="18"/>
    </row>
    <row r="522" spans="1:1" ht="12.75" x14ac:dyDescent="0.2">
      <c r="A522" s="18"/>
    </row>
    <row r="523" spans="1:1" ht="12.75" x14ac:dyDescent="0.2">
      <c r="A523" s="18"/>
    </row>
    <row r="524" spans="1:1" ht="12.75" x14ac:dyDescent="0.2">
      <c r="A524" s="18"/>
    </row>
    <row r="525" spans="1:1" ht="12.75" x14ac:dyDescent="0.2">
      <c r="A525" s="18"/>
    </row>
    <row r="526" spans="1:1" ht="12.75" x14ac:dyDescent="0.2">
      <c r="A526" s="18"/>
    </row>
    <row r="527" spans="1:1" ht="12.75" x14ac:dyDescent="0.2">
      <c r="A527" s="18"/>
    </row>
    <row r="528" spans="1:1" ht="12.75" x14ac:dyDescent="0.2">
      <c r="A528" s="18"/>
    </row>
    <row r="529" spans="1:1" ht="12.75" x14ac:dyDescent="0.2">
      <c r="A529" s="18"/>
    </row>
    <row r="530" spans="1:1" ht="12.75" x14ac:dyDescent="0.2">
      <c r="A530" s="18"/>
    </row>
    <row r="531" spans="1:1" ht="12.75" x14ac:dyDescent="0.2">
      <c r="A531" s="18"/>
    </row>
    <row r="532" spans="1:1" ht="12.75" x14ac:dyDescent="0.2">
      <c r="A532" s="18"/>
    </row>
    <row r="533" spans="1:1" ht="12.75" x14ac:dyDescent="0.2">
      <c r="A533" s="18"/>
    </row>
    <row r="534" spans="1:1" ht="12.75" x14ac:dyDescent="0.2">
      <c r="A534" s="18"/>
    </row>
    <row r="535" spans="1:1" ht="12.75" x14ac:dyDescent="0.2">
      <c r="A535" s="18"/>
    </row>
    <row r="536" spans="1:1" ht="12.75" x14ac:dyDescent="0.2">
      <c r="A536" s="18"/>
    </row>
    <row r="537" spans="1:1" ht="12.75" x14ac:dyDescent="0.2">
      <c r="A537" s="18"/>
    </row>
    <row r="538" spans="1:1" ht="12.75" x14ac:dyDescent="0.2">
      <c r="A538" s="18"/>
    </row>
    <row r="539" spans="1:1" ht="12.75" x14ac:dyDescent="0.2">
      <c r="A539" s="18"/>
    </row>
    <row r="540" spans="1:1" ht="12.75" x14ac:dyDescent="0.2">
      <c r="A540" s="18"/>
    </row>
    <row r="541" spans="1:1" ht="12.75" x14ac:dyDescent="0.2">
      <c r="A541" s="18"/>
    </row>
    <row r="542" spans="1:1" ht="12.75" x14ac:dyDescent="0.2">
      <c r="A542" s="18"/>
    </row>
    <row r="543" spans="1:1" ht="12.75" x14ac:dyDescent="0.2">
      <c r="A543" s="18"/>
    </row>
    <row r="544" spans="1:1" ht="12.75" x14ac:dyDescent="0.2">
      <c r="A544" s="18"/>
    </row>
    <row r="545" spans="1:1" ht="12.75" x14ac:dyDescent="0.2">
      <c r="A545" s="18"/>
    </row>
    <row r="546" spans="1:1" ht="12.75" x14ac:dyDescent="0.2">
      <c r="A546" s="18"/>
    </row>
    <row r="547" spans="1:1" ht="12.75" x14ac:dyDescent="0.2">
      <c r="A547" s="18"/>
    </row>
    <row r="548" spans="1:1" ht="12.75" x14ac:dyDescent="0.2">
      <c r="A548" s="18"/>
    </row>
    <row r="549" spans="1:1" ht="12.75" x14ac:dyDescent="0.2">
      <c r="A549" s="18"/>
    </row>
    <row r="550" spans="1:1" ht="12.75" x14ac:dyDescent="0.2">
      <c r="A550" s="18"/>
    </row>
    <row r="551" spans="1:1" ht="12.75" x14ac:dyDescent="0.2">
      <c r="A551" s="18"/>
    </row>
    <row r="552" spans="1:1" ht="12.75" x14ac:dyDescent="0.2">
      <c r="A552" s="18"/>
    </row>
    <row r="553" spans="1:1" ht="12.75" x14ac:dyDescent="0.2">
      <c r="A553" s="18"/>
    </row>
    <row r="554" spans="1:1" ht="12.75" x14ac:dyDescent="0.2">
      <c r="A554" s="18"/>
    </row>
    <row r="555" spans="1:1" ht="12.75" x14ac:dyDescent="0.2">
      <c r="A555" s="18"/>
    </row>
    <row r="556" spans="1:1" ht="12.75" x14ac:dyDescent="0.2">
      <c r="A556" s="18"/>
    </row>
    <row r="557" spans="1:1" ht="12.75" x14ac:dyDescent="0.2">
      <c r="A557" s="18"/>
    </row>
    <row r="558" spans="1:1" ht="12.75" x14ac:dyDescent="0.2">
      <c r="A558" s="18"/>
    </row>
    <row r="559" spans="1:1" ht="12.75" x14ac:dyDescent="0.2">
      <c r="A559" s="18"/>
    </row>
    <row r="560" spans="1:1" ht="12.75" x14ac:dyDescent="0.2">
      <c r="A560" s="18"/>
    </row>
    <row r="561" spans="1:1" ht="12.75" x14ac:dyDescent="0.2">
      <c r="A561" s="18"/>
    </row>
    <row r="562" spans="1:1" ht="12.75" x14ac:dyDescent="0.2">
      <c r="A562" s="18"/>
    </row>
    <row r="563" spans="1:1" ht="12.75" x14ac:dyDescent="0.2">
      <c r="A563" s="18"/>
    </row>
    <row r="564" spans="1:1" ht="12.75" x14ac:dyDescent="0.2">
      <c r="A564" s="18"/>
    </row>
    <row r="565" spans="1:1" ht="12.75" x14ac:dyDescent="0.2">
      <c r="A565" s="18"/>
    </row>
    <row r="566" spans="1:1" ht="12.75" x14ac:dyDescent="0.2">
      <c r="A566" s="18"/>
    </row>
    <row r="567" spans="1:1" ht="12.75" x14ac:dyDescent="0.2">
      <c r="A567" s="18"/>
    </row>
    <row r="568" spans="1:1" ht="12.75" x14ac:dyDescent="0.2">
      <c r="A568" s="18"/>
    </row>
    <row r="569" spans="1:1" ht="12.75" x14ac:dyDescent="0.2">
      <c r="A569" s="18"/>
    </row>
    <row r="570" spans="1:1" ht="12.75" x14ac:dyDescent="0.2">
      <c r="A570" s="18"/>
    </row>
    <row r="571" spans="1:1" ht="12.75" x14ac:dyDescent="0.2">
      <c r="A571" s="18"/>
    </row>
    <row r="572" spans="1:1" ht="12.75" x14ac:dyDescent="0.2">
      <c r="A572" s="18"/>
    </row>
    <row r="573" spans="1:1" ht="12.75" x14ac:dyDescent="0.2">
      <c r="A573" s="18"/>
    </row>
    <row r="574" spans="1:1" ht="12.75" x14ac:dyDescent="0.2">
      <c r="A574" s="18"/>
    </row>
    <row r="575" spans="1:1" ht="12.75" x14ac:dyDescent="0.2">
      <c r="A575" s="18"/>
    </row>
    <row r="576" spans="1:1" ht="12.75" x14ac:dyDescent="0.2">
      <c r="A576" s="18"/>
    </row>
    <row r="577" spans="1:1" ht="12.75" x14ac:dyDescent="0.2">
      <c r="A577" s="18"/>
    </row>
    <row r="578" spans="1:1" ht="12.75" x14ac:dyDescent="0.2">
      <c r="A578" s="18"/>
    </row>
    <row r="579" spans="1:1" ht="12.75" x14ac:dyDescent="0.2">
      <c r="A579" s="18"/>
    </row>
    <row r="580" spans="1:1" ht="12.75" x14ac:dyDescent="0.2">
      <c r="A580" s="18"/>
    </row>
    <row r="581" spans="1:1" ht="12.75" x14ac:dyDescent="0.2">
      <c r="A581" s="18"/>
    </row>
    <row r="582" spans="1:1" ht="12.75" x14ac:dyDescent="0.2">
      <c r="A582" s="18"/>
    </row>
    <row r="583" spans="1:1" ht="12.75" x14ac:dyDescent="0.2">
      <c r="A583" s="18"/>
    </row>
    <row r="584" spans="1:1" ht="12.75" x14ac:dyDescent="0.2">
      <c r="A584" s="18"/>
    </row>
    <row r="585" spans="1:1" ht="12.75" x14ac:dyDescent="0.2">
      <c r="A585" s="18"/>
    </row>
    <row r="586" spans="1:1" ht="12.75" x14ac:dyDescent="0.2">
      <c r="A586" s="18"/>
    </row>
    <row r="587" spans="1:1" ht="12.75" x14ac:dyDescent="0.2">
      <c r="A587" s="18"/>
    </row>
    <row r="588" spans="1:1" ht="12.75" x14ac:dyDescent="0.2">
      <c r="A588" s="18"/>
    </row>
    <row r="589" spans="1:1" ht="12.75" x14ac:dyDescent="0.2">
      <c r="A589" s="18"/>
    </row>
    <row r="590" spans="1:1" ht="12.75" x14ac:dyDescent="0.2">
      <c r="A590" s="18"/>
    </row>
    <row r="591" spans="1:1" ht="12.75" x14ac:dyDescent="0.2">
      <c r="A591" s="18"/>
    </row>
    <row r="592" spans="1:1" ht="12.75" x14ac:dyDescent="0.2">
      <c r="A592" s="18"/>
    </row>
    <row r="593" spans="1:1" ht="12.75" x14ac:dyDescent="0.2">
      <c r="A593" s="18"/>
    </row>
    <row r="594" spans="1:1" ht="12.75" x14ac:dyDescent="0.2">
      <c r="A594" s="18"/>
    </row>
    <row r="595" spans="1:1" ht="12.75" x14ac:dyDescent="0.2">
      <c r="A595" s="18"/>
    </row>
    <row r="596" spans="1:1" ht="12.75" x14ac:dyDescent="0.2">
      <c r="A596" s="18"/>
    </row>
    <row r="597" spans="1:1" ht="12.75" x14ac:dyDescent="0.2">
      <c r="A597" s="18"/>
    </row>
    <row r="598" spans="1:1" ht="12.75" x14ac:dyDescent="0.2">
      <c r="A598" s="18"/>
    </row>
    <row r="599" spans="1:1" ht="12.75" x14ac:dyDescent="0.2">
      <c r="A599" s="18"/>
    </row>
    <row r="600" spans="1:1" ht="12.75" x14ac:dyDescent="0.2">
      <c r="A600" s="18"/>
    </row>
    <row r="601" spans="1:1" ht="12.75" x14ac:dyDescent="0.2">
      <c r="A601" s="18"/>
    </row>
    <row r="602" spans="1:1" ht="12.75" x14ac:dyDescent="0.2">
      <c r="A602" s="18"/>
    </row>
    <row r="603" spans="1:1" ht="12.75" x14ac:dyDescent="0.2">
      <c r="A603" s="18"/>
    </row>
    <row r="604" spans="1:1" ht="12.75" x14ac:dyDescent="0.2">
      <c r="A604" s="18"/>
    </row>
    <row r="605" spans="1:1" ht="12.75" x14ac:dyDescent="0.2">
      <c r="A605" s="18"/>
    </row>
    <row r="606" spans="1:1" ht="12.75" x14ac:dyDescent="0.2">
      <c r="A606" s="18"/>
    </row>
    <row r="607" spans="1:1" ht="12.75" x14ac:dyDescent="0.2">
      <c r="A607" s="18"/>
    </row>
    <row r="608" spans="1:1" ht="12.75" x14ac:dyDescent="0.2">
      <c r="A608" s="18"/>
    </row>
    <row r="609" spans="1:1" ht="12.75" x14ac:dyDescent="0.2">
      <c r="A609" s="18"/>
    </row>
    <row r="610" spans="1:1" ht="12.75" x14ac:dyDescent="0.2">
      <c r="A610" s="18"/>
    </row>
    <row r="611" spans="1:1" ht="12.75" x14ac:dyDescent="0.2">
      <c r="A611" s="18"/>
    </row>
    <row r="612" spans="1:1" ht="12.75" x14ac:dyDescent="0.2">
      <c r="A612" s="18"/>
    </row>
    <row r="613" spans="1:1" ht="12.75" x14ac:dyDescent="0.2">
      <c r="A613" s="18"/>
    </row>
    <row r="614" spans="1:1" ht="12.75" x14ac:dyDescent="0.2">
      <c r="A614" s="18"/>
    </row>
    <row r="615" spans="1:1" ht="12.75" x14ac:dyDescent="0.2">
      <c r="A615" s="18"/>
    </row>
    <row r="616" spans="1:1" ht="12.75" x14ac:dyDescent="0.2">
      <c r="A616" s="18"/>
    </row>
    <row r="617" spans="1:1" ht="12.75" x14ac:dyDescent="0.2">
      <c r="A617" s="18"/>
    </row>
    <row r="618" spans="1:1" ht="12.75" x14ac:dyDescent="0.2">
      <c r="A618" s="18"/>
    </row>
    <row r="619" spans="1:1" ht="12.75" x14ac:dyDescent="0.2">
      <c r="A619" s="18"/>
    </row>
    <row r="620" spans="1:1" ht="12.75" x14ac:dyDescent="0.2">
      <c r="A620" s="18"/>
    </row>
    <row r="621" spans="1:1" ht="12.75" x14ac:dyDescent="0.2">
      <c r="A621" s="18"/>
    </row>
    <row r="622" spans="1:1" ht="12.75" x14ac:dyDescent="0.2">
      <c r="A622" s="18"/>
    </row>
    <row r="623" spans="1:1" ht="12.75" x14ac:dyDescent="0.2">
      <c r="A623" s="18"/>
    </row>
    <row r="624" spans="1:1" ht="12.75" x14ac:dyDescent="0.2">
      <c r="A624" s="18"/>
    </row>
    <row r="625" spans="1:1" ht="12.75" x14ac:dyDescent="0.2">
      <c r="A625" s="18"/>
    </row>
    <row r="626" spans="1:1" ht="12.75" x14ac:dyDescent="0.2">
      <c r="A626" s="18"/>
    </row>
    <row r="627" spans="1:1" ht="12.75" x14ac:dyDescent="0.2">
      <c r="A627" s="18"/>
    </row>
    <row r="628" spans="1:1" ht="12.75" x14ac:dyDescent="0.2">
      <c r="A628" s="18"/>
    </row>
    <row r="629" spans="1:1" ht="12.75" x14ac:dyDescent="0.2">
      <c r="A629" s="18"/>
    </row>
    <row r="630" spans="1:1" ht="12.75" x14ac:dyDescent="0.2">
      <c r="A630" s="18"/>
    </row>
    <row r="631" spans="1:1" ht="12.75" x14ac:dyDescent="0.2">
      <c r="A631" s="18"/>
    </row>
    <row r="632" spans="1:1" ht="12.75" x14ac:dyDescent="0.2">
      <c r="A632" s="18"/>
    </row>
    <row r="633" spans="1:1" ht="12.75" x14ac:dyDescent="0.2">
      <c r="A633" s="18"/>
    </row>
    <row r="634" spans="1:1" ht="12.75" x14ac:dyDescent="0.2">
      <c r="A634" s="18"/>
    </row>
    <row r="635" spans="1:1" ht="12.75" x14ac:dyDescent="0.2">
      <c r="A635" s="18"/>
    </row>
    <row r="636" spans="1:1" ht="12.75" x14ac:dyDescent="0.2">
      <c r="A636" s="18"/>
    </row>
    <row r="637" spans="1:1" ht="12.75" x14ac:dyDescent="0.2">
      <c r="A637" s="18"/>
    </row>
    <row r="638" spans="1:1" ht="12.75" x14ac:dyDescent="0.2">
      <c r="A638" s="18"/>
    </row>
    <row r="639" spans="1:1" ht="12.75" x14ac:dyDescent="0.2">
      <c r="A639" s="18"/>
    </row>
    <row r="640" spans="1:1" ht="12.75" x14ac:dyDescent="0.2">
      <c r="A640" s="18"/>
    </row>
    <row r="641" spans="1:1" ht="12.75" x14ac:dyDescent="0.2">
      <c r="A641" s="18"/>
    </row>
    <row r="642" spans="1:1" ht="12.75" x14ac:dyDescent="0.2">
      <c r="A642" s="18"/>
    </row>
    <row r="643" spans="1:1" ht="12.75" x14ac:dyDescent="0.2">
      <c r="A643" s="18"/>
    </row>
    <row r="644" spans="1:1" ht="12.75" x14ac:dyDescent="0.2">
      <c r="A644" s="18"/>
    </row>
    <row r="645" spans="1:1" ht="12.75" x14ac:dyDescent="0.2">
      <c r="A645" s="18"/>
    </row>
    <row r="646" spans="1:1" ht="12.75" x14ac:dyDescent="0.2">
      <c r="A646" s="18"/>
    </row>
    <row r="647" spans="1:1" ht="12.75" x14ac:dyDescent="0.2">
      <c r="A647" s="18"/>
    </row>
    <row r="648" spans="1:1" ht="12.75" x14ac:dyDescent="0.2">
      <c r="A648" s="18"/>
    </row>
    <row r="649" spans="1:1" ht="12.75" x14ac:dyDescent="0.2">
      <c r="A649" s="18"/>
    </row>
    <row r="650" spans="1:1" ht="12.75" x14ac:dyDescent="0.2">
      <c r="A650" s="18"/>
    </row>
    <row r="651" spans="1:1" ht="12.75" x14ac:dyDescent="0.2">
      <c r="A651" s="18"/>
    </row>
    <row r="652" spans="1:1" ht="12.75" x14ac:dyDescent="0.2">
      <c r="A652" s="18"/>
    </row>
    <row r="653" spans="1:1" ht="12.75" x14ac:dyDescent="0.2">
      <c r="A653" s="18"/>
    </row>
    <row r="654" spans="1:1" ht="12.75" x14ac:dyDescent="0.2">
      <c r="A654" s="18"/>
    </row>
    <row r="655" spans="1:1" ht="12.75" x14ac:dyDescent="0.2">
      <c r="A655" s="18"/>
    </row>
    <row r="656" spans="1:1" ht="12.75" x14ac:dyDescent="0.2">
      <c r="A656" s="18"/>
    </row>
    <row r="657" spans="1:1" ht="12.75" x14ac:dyDescent="0.2">
      <c r="A657" s="18"/>
    </row>
    <row r="658" spans="1:1" ht="12.75" x14ac:dyDescent="0.2">
      <c r="A658" s="18"/>
    </row>
    <row r="659" spans="1:1" ht="12.75" x14ac:dyDescent="0.2">
      <c r="A659" s="18"/>
    </row>
    <row r="660" spans="1:1" ht="12.75" x14ac:dyDescent="0.2">
      <c r="A660" s="18"/>
    </row>
    <row r="661" spans="1:1" ht="12.75" x14ac:dyDescent="0.2">
      <c r="A661" s="18"/>
    </row>
    <row r="662" spans="1:1" ht="12.75" x14ac:dyDescent="0.2">
      <c r="A662" s="18"/>
    </row>
    <row r="663" spans="1:1" ht="12.75" x14ac:dyDescent="0.2">
      <c r="A663" s="18"/>
    </row>
    <row r="664" spans="1:1" ht="12.75" x14ac:dyDescent="0.2">
      <c r="A664" s="18"/>
    </row>
    <row r="665" spans="1:1" ht="12.75" x14ac:dyDescent="0.2">
      <c r="A665" s="18"/>
    </row>
    <row r="666" spans="1:1" ht="12.75" x14ac:dyDescent="0.2">
      <c r="A666" s="18"/>
    </row>
    <row r="667" spans="1:1" ht="12.75" x14ac:dyDescent="0.2">
      <c r="A667" s="18"/>
    </row>
    <row r="668" spans="1:1" ht="12.75" x14ac:dyDescent="0.2">
      <c r="A668" s="18"/>
    </row>
    <row r="669" spans="1:1" ht="12.75" x14ac:dyDescent="0.2">
      <c r="A669" s="18"/>
    </row>
    <row r="670" spans="1:1" ht="12.75" x14ac:dyDescent="0.2">
      <c r="A670" s="18"/>
    </row>
    <row r="671" spans="1:1" ht="12.75" x14ac:dyDescent="0.2">
      <c r="A671" s="18"/>
    </row>
    <row r="672" spans="1:1" ht="12.75" x14ac:dyDescent="0.2">
      <c r="A672" s="18"/>
    </row>
    <row r="673" spans="1:1" ht="12.75" x14ac:dyDescent="0.2">
      <c r="A673" s="18"/>
    </row>
    <row r="674" spans="1:1" ht="12.75" x14ac:dyDescent="0.2">
      <c r="A674" s="18"/>
    </row>
    <row r="675" spans="1:1" ht="12.75" x14ac:dyDescent="0.2">
      <c r="A675" s="18"/>
    </row>
    <row r="676" spans="1:1" ht="12.75" x14ac:dyDescent="0.2">
      <c r="A676" s="18"/>
    </row>
    <row r="677" spans="1:1" ht="12.75" x14ac:dyDescent="0.2">
      <c r="A677" s="18"/>
    </row>
    <row r="678" spans="1:1" ht="12.75" x14ac:dyDescent="0.2">
      <c r="A678" s="18"/>
    </row>
    <row r="679" spans="1:1" ht="12.75" x14ac:dyDescent="0.2">
      <c r="A679" s="18"/>
    </row>
    <row r="680" spans="1:1" ht="12.75" x14ac:dyDescent="0.2">
      <c r="A680" s="18"/>
    </row>
    <row r="681" spans="1:1" ht="12.75" x14ac:dyDescent="0.2">
      <c r="A681" s="18"/>
    </row>
    <row r="682" spans="1:1" ht="12.75" x14ac:dyDescent="0.2">
      <c r="A682" s="18"/>
    </row>
    <row r="683" spans="1:1" ht="12.75" x14ac:dyDescent="0.2">
      <c r="A683" s="18"/>
    </row>
    <row r="684" spans="1:1" ht="12.75" x14ac:dyDescent="0.2">
      <c r="A684" s="18"/>
    </row>
    <row r="685" spans="1:1" ht="12.75" x14ac:dyDescent="0.2">
      <c r="A685" s="18"/>
    </row>
    <row r="686" spans="1:1" ht="12.75" x14ac:dyDescent="0.2">
      <c r="A686" s="18"/>
    </row>
    <row r="687" spans="1:1" ht="12.75" x14ac:dyDescent="0.2">
      <c r="A687" s="18"/>
    </row>
    <row r="688" spans="1:1" ht="12.75" x14ac:dyDescent="0.2">
      <c r="A688" s="18"/>
    </row>
    <row r="689" spans="1:1" ht="12.75" x14ac:dyDescent="0.2">
      <c r="A689" s="18"/>
    </row>
    <row r="690" spans="1:1" ht="12.75" x14ac:dyDescent="0.2">
      <c r="A690" s="18"/>
    </row>
    <row r="691" spans="1:1" ht="12.75" x14ac:dyDescent="0.2">
      <c r="A691" s="18"/>
    </row>
    <row r="692" spans="1:1" ht="12.75" x14ac:dyDescent="0.2">
      <c r="A692" s="18"/>
    </row>
    <row r="693" spans="1:1" ht="12.75" x14ac:dyDescent="0.2">
      <c r="A693" s="18"/>
    </row>
    <row r="694" spans="1:1" ht="12.75" x14ac:dyDescent="0.2">
      <c r="A694" s="18"/>
    </row>
    <row r="695" spans="1:1" ht="12.75" x14ac:dyDescent="0.2">
      <c r="A695" s="18"/>
    </row>
    <row r="696" spans="1:1" ht="12.75" x14ac:dyDescent="0.2">
      <c r="A696" s="18"/>
    </row>
    <row r="697" spans="1:1" ht="12.75" x14ac:dyDescent="0.2">
      <c r="A697" s="18"/>
    </row>
    <row r="698" spans="1:1" ht="12.75" x14ac:dyDescent="0.2">
      <c r="A698" s="18"/>
    </row>
    <row r="699" spans="1:1" ht="12.75" x14ac:dyDescent="0.2">
      <c r="A699" s="18"/>
    </row>
    <row r="700" spans="1:1" ht="12.75" x14ac:dyDescent="0.2">
      <c r="A700" s="18"/>
    </row>
    <row r="701" spans="1:1" ht="12.75" x14ac:dyDescent="0.2">
      <c r="A701" s="18"/>
    </row>
    <row r="702" spans="1:1" ht="12.75" x14ac:dyDescent="0.2">
      <c r="A702" s="18"/>
    </row>
    <row r="703" spans="1:1" ht="12.75" x14ac:dyDescent="0.2">
      <c r="A703" s="18"/>
    </row>
    <row r="704" spans="1:1" ht="12.75" x14ac:dyDescent="0.2">
      <c r="A704" s="18"/>
    </row>
    <row r="705" spans="1:1" ht="12.75" x14ac:dyDescent="0.2">
      <c r="A705" s="18"/>
    </row>
    <row r="706" spans="1:1" ht="12.75" x14ac:dyDescent="0.2">
      <c r="A706" s="18"/>
    </row>
    <row r="707" spans="1:1" ht="12.75" x14ac:dyDescent="0.2">
      <c r="A707" s="18"/>
    </row>
    <row r="708" spans="1:1" ht="12.75" x14ac:dyDescent="0.2">
      <c r="A708" s="18"/>
    </row>
    <row r="709" spans="1:1" ht="12.75" x14ac:dyDescent="0.2">
      <c r="A709" s="18"/>
    </row>
    <row r="710" spans="1:1" ht="12.75" x14ac:dyDescent="0.2">
      <c r="A710" s="18"/>
    </row>
    <row r="711" spans="1:1" ht="12.75" x14ac:dyDescent="0.2">
      <c r="A711" s="18"/>
    </row>
    <row r="712" spans="1:1" ht="12.75" x14ac:dyDescent="0.2">
      <c r="A712" s="18"/>
    </row>
    <row r="713" spans="1:1" ht="12.75" x14ac:dyDescent="0.2">
      <c r="A713" s="18"/>
    </row>
    <row r="714" spans="1:1" ht="12.75" x14ac:dyDescent="0.2">
      <c r="A714" s="18"/>
    </row>
    <row r="715" spans="1:1" ht="12.75" x14ac:dyDescent="0.2">
      <c r="A715" s="18"/>
    </row>
    <row r="716" spans="1:1" ht="12.75" x14ac:dyDescent="0.2">
      <c r="A716" s="18"/>
    </row>
    <row r="717" spans="1:1" ht="12.75" x14ac:dyDescent="0.2">
      <c r="A717" s="18"/>
    </row>
    <row r="718" spans="1:1" ht="12.75" x14ac:dyDescent="0.2">
      <c r="A718" s="18"/>
    </row>
    <row r="719" spans="1:1" ht="12.75" x14ac:dyDescent="0.2">
      <c r="A719" s="18"/>
    </row>
    <row r="720" spans="1:1" ht="12.75" x14ac:dyDescent="0.2">
      <c r="A720" s="18"/>
    </row>
    <row r="721" spans="1:1" ht="12.75" x14ac:dyDescent="0.2">
      <c r="A721" s="18"/>
    </row>
    <row r="722" spans="1:1" ht="12.75" x14ac:dyDescent="0.2">
      <c r="A722" s="18"/>
    </row>
    <row r="723" spans="1:1" ht="12.75" x14ac:dyDescent="0.2">
      <c r="A723" s="18"/>
    </row>
    <row r="724" spans="1:1" ht="12.75" x14ac:dyDescent="0.2">
      <c r="A724" s="18"/>
    </row>
    <row r="725" spans="1:1" ht="12.75" x14ac:dyDescent="0.2">
      <c r="A725" s="18"/>
    </row>
    <row r="726" spans="1:1" ht="12.75" x14ac:dyDescent="0.2">
      <c r="A726" s="18"/>
    </row>
    <row r="727" spans="1:1" ht="12.75" x14ac:dyDescent="0.2">
      <c r="A727" s="18"/>
    </row>
    <row r="728" spans="1:1" ht="12.75" x14ac:dyDescent="0.2">
      <c r="A728" s="18"/>
    </row>
    <row r="729" spans="1:1" ht="12.75" x14ac:dyDescent="0.2">
      <c r="A729" s="18"/>
    </row>
    <row r="730" spans="1:1" ht="12.75" x14ac:dyDescent="0.2">
      <c r="A730" s="18"/>
    </row>
    <row r="731" spans="1:1" ht="12.75" x14ac:dyDescent="0.2">
      <c r="A731" s="18"/>
    </row>
    <row r="732" spans="1:1" ht="12.75" x14ac:dyDescent="0.2">
      <c r="A732" s="18"/>
    </row>
    <row r="733" spans="1:1" ht="12.75" x14ac:dyDescent="0.2">
      <c r="A733" s="18"/>
    </row>
    <row r="734" spans="1:1" ht="12.75" x14ac:dyDescent="0.2">
      <c r="A734" s="18"/>
    </row>
    <row r="735" spans="1:1" ht="12.75" x14ac:dyDescent="0.2">
      <c r="A735" s="18"/>
    </row>
    <row r="736" spans="1:1" ht="12.75" x14ac:dyDescent="0.2">
      <c r="A736" s="18"/>
    </row>
    <row r="737" spans="1:1" ht="12.75" x14ac:dyDescent="0.2">
      <c r="A737" s="18"/>
    </row>
    <row r="738" spans="1:1" ht="12.75" x14ac:dyDescent="0.2">
      <c r="A738" s="18"/>
    </row>
    <row r="739" spans="1:1" ht="12.75" x14ac:dyDescent="0.2">
      <c r="A739" s="18"/>
    </row>
    <row r="740" spans="1:1" ht="12.75" x14ac:dyDescent="0.2">
      <c r="A740" s="18"/>
    </row>
    <row r="741" spans="1:1" ht="12.75" x14ac:dyDescent="0.2">
      <c r="A741" s="18"/>
    </row>
    <row r="742" spans="1:1" ht="12.75" x14ac:dyDescent="0.2">
      <c r="A742" s="18"/>
    </row>
    <row r="743" spans="1:1" ht="12.75" x14ac:dyDescent="0.2">
      <c r="A743" s="18"/>
    </row>
    <row r="744" spans="1:1" ht="12.75" x14ac:dyDescent="0.2">
      <c r="A744" s="18"/>
    </row>
    <row r="745" spans="1:1" ht="12.75" x14ac:dyDescent="0.2">
      <c r="A745" s="18"/>
    </row>
    <row r="746" spans="1:1" ht="12.75" x14ac:dyDescent="0.2">
      <c r="A746" s="18"/>
    </row>
    <row r="747" spans="1:1" ht="12.75" x14ac:dyDescent="0.2">
      <c r="A747" s="18"/>
    </row>
    <row r="748" spans="1:1" ht="12.75" x14ac:dyDescent="0.2">
      <c r="A748" s="18"/>
    </row>
    <row r="749" spans="1:1" ht="12.75" x14ac:dyDescent="0.2">
      <c r="A749" s="18"/>
    </row>
    <row r="750" spans="1:1" ht="12.75" x14ac:dyDescent="0.2">
      <c r="A750" s="18"/>
    </row>
    <row r="751" spans="1:1" ht="12.75" x14ac:dyDescent="0.2">
      <c r="A751" s="18"/>
    </row>
    <row r="752" spans="1:1" ht="12.75" x14ac:dyDescent="0.2">
      <c r="A752" s="18"/>
    </row>
    <row r="753" spans="1:1" ht="12.75" x14ac:dyDescent="0.2">
      <c r="A753" s="18"/>
    </row>
    <row r="754" spans="1:1" ht="12.75" x14ac:dyDescent="0.2">
      <c r="A754" s="18"/>
    </row>
    <row r="755" spans="1:1" ht="12.75" x14ac:dyDescent="0.2">
      <c r="A755" s="18"/>
    </row>
    <row r="756" spans="1:1" ht="12.75" x14ac:dyDescent="0.2">
      <c r="A756" s="18"/>
    </row>
    <row r="757" spans="1:1" ht="12.75" x14ac:dyDescent="0.2">
      <c r="A757" s="18"/>
    </row>
    <row r="758" spans="1:1" ht="12.75" x14ac:dyDescent="0.2">
      <c r="A758" s="18"/>
    </row>
    <row r="759" spans="1:1" ht="12.75" x14ac:dyDescent="0.2">
      <c r="A759" s="18"/>
    </row>
    <row r="760" spans="1:1" ht="12.75" x14ac:dyDescent="0.2">
      <c r="A760" s="18"/>
    </row>
    <row r="761" spans="1:1" ht="12.75" x14ac:dyDescent="0.2">
      <c r="A761" s="18"/>
    </row>
    <row r="762" spans="1:1" ht="12.75" x14ac:dyDescent="0.2">
      <c r="A762" s="18"/>
    </row>
    <row r="763" spans="1:1" ht="12.75" x14ac:dyDescent="0.2">
      <c r="A763" s="18"/>
    </row>
    <row r="764" spans="1:1" ht="12.75" x14ac:dyDescent="0.2">
      <c r="A764" s="18"/>
    </row>
    <row r="765" spans="1:1" ht="12.75" x14ac:dyDescent="0.2">
      <c r="A765" s="18"/>
    </row>
    <row r="766" spans="1:1" ht="12.75" x14ac:dyDescent="0.2">
      <c r="A766" s="18"/>
    </row>
    <row r="767" spans="1:1" ht="12.75" x14ac:dyDescent="0.2">
      <c r="A767" s="18"/>
    </row>
    <row r="768" spans="1:1" ht="12.75" x14ac:dyDescent="0.2">
      <c r="A768" s="18"/>
    </row>
    <row r="769" spans="1:1" ht="12.75" x14ac:dyDescent="0.2">
      <c r="A769" s="18"/>
    </row>
    <row r="770" spans="1:1" ht="12.75" x14ac:dyDescent="0.2">
      <c r="A770" s="18"/>
    </row>
    <row r="771" spans="1:1" ht="12.75" x14ac:dyDescent="0.2">
      <c r="A771" s="18"/>
    </row>
    <row r="772" spans="1:1" ht="12.75" x14ac:dyDescent="0.2">
      <c r="A772" s="18"/>
    </row>
    <row r="773" spans="1:1" ht="12.75" x14ac:dyDescent="0.2">
      <c r="A773" s="18"/>
    </row>
    <row r="774" spans="1:1" ht="12.75" x14ac:dyDescent="0.2">
      <c r="A774" s="18"/>
    </row>
    <row r="775" spans="1:1" ht="12.75" x14ac:dyDescent="0.2">
      <c r="A775" s="18"/>
    </row>
    <row r="776" spans="1:1" ht="12.75" x14ac:dyDescent="0.2">
      <c r="A776" s="18"/>
    </row>
    <row r="777" spans="1:1" ht="12.75" x14ac:dyDescent="0.2">
      <c r="A777" s="18"/>
    </row>
    <row r="778" spans="1:1" ht="12.75" x14ac:dyDescent="0.2">
      <c r="A778" s="18"/>
    </row>
    <row r="779" spans="1:1" ht="12.75" x14ac:dyDescent="0.2">
      <c r="A779" s="18"/>
    </row>
    <row r="780" spans="1:1" ht="12.75" x14ac:dyDescent="0.2">
      <c r="A780" s="18"/>
    </row>
    <row r="781" spans="1:1" ht="12.75" x14ac:dyDescent="0.2">
      <c r="A781" s="18"/>
    </row>
    <row r="782" spans="1:1" ht="12.75" x14ac:dyDescent="0.2">
      <c r="A782" s="18"/>
    </row>
    <row r="783" spans="1:1" ht="12.75" x14ac:dyDescent="0.2">
      <c r="A783" s="18"/>
    </row>
    <row r="784" spans="1:1" ht="12.75" x14ac:dyDescent="0.2">
      <c r="A784" s="18"/>
    </row>
    <row r="785" spans="1:1" ht="12.75" x14ac:dyDescent="0.2">
      <c r="A785" s="18"/>
    </row>
    <row r="786" spans="1:1" ht="12.75" x14ac:dyDescent="0.2">
      <c r="A786" s="18"/>
    </row>
    <row r="787" spans="1:1" ht="12.75" x14ac:dyDescent="0.2">
      <c r="A787" s="18"/>
    </row>
    <row r="788" spans="1:1" ht="12.75" x14ac:dyDescent="0.2">
      <c r="A788" s="18"/>
    </row>
    <row r="789" spans="1:1" ht="12.75" x14ac:dyDescent="0.2">
      <c r="A789" s="18"/>
    </row>
    <row r="790" spans="1:1" ht="12.75" x14ac:dyDescent="0.2">
      <c r="A790" s="18"/>
    </row>
    <row r="791" spans="1:1" ht="12.75" x14ac:dyDescent="0.2">
      <c r="A791" s="18"/>
    </row>
    <row r="792" spans="1:1" ht="12.75" x14ac:dyDescent="0.2">
      <c r="A792" s="18"/>
    </row>
    <row r="793" spans="1:1" ht="12.75" x14ac:dyDescent="0.2">
      <c r="A793" s="18"/>
    </row>
    <row r="794" spans="1:1" ht="12.75" x14ac:dyDescent="0.2">
      <c r="A794" s="18"/>
    </row>
    <row r="795" spans="1:1" ht="12.75" x14ac:dyDescent="0.2">
      <c r="A795" s="18"/>
    </row>
    <row r="796" spans="1:1" ht="12.75" x14ac:dyDescent="0.2">
      <c r="A796" s="18"/>
    </row>
    <row r="797" spans="1:1" ht="12.75" x14ac:dyDescent="0.2">
      <c r="A797" s="18"/>
    </row>
    <row r="798" spans="1:1" ht="12.75" x14ac:dyDescent="0.2">
      <c r="A798" s="18"/>
    </row>
    <row r="799" spans="1:1" ht="12.75" x14ac:dyDescent="0.2">
      <c r="A799" s="18"/>
    </row>
    <row r="800" spans="1:1" ht="12.75" x14ac:dyDescent="0.2">
      <c r="A800" s="18"/>
    </row>
    <row r="801" spans="1:1" ht="12.75" x14ac:dyDescent="0.2">
      <c r="A801" s="18"/>
    </row>
    <row r="802" spans="1:1" ht="12.75" x14ac:dyDescent="0.2">
      <c r="A802" s="18"/>
    </row>
    <row r="803" spans="1:1" ht="12.75" x14ac:dyDescent="0.2">
      <c r="A803" s="18"/>
    </row>
    <row r="804" spans="1:1" ht="12.75" x14ac:dyDescent="0.2">
      <c r="A804" s="18"/>
    </row>
    <row r="805" spans="1:1" ht="12.75" x14ac:dyDescent="0.2">
      <c r="A805" s="18"/>
    </row>
    <row r="806" spans="1:1" ht="12.75" x14ac:dyDescent="0.2">
      <c r="A806" s="18"/>
    </row>
    <row r="807" spans="1:1" ht="12.75" x14ac:dyDescent="0.2">
      <c r="A807" s="18"/>
    </row>
    <row r="808" spans="1:1" ht="12.75" x14ac:dyDescent="0.2">
      <c r="A808" s="18"/>
    </row>
    <row r="809" spans="1:1" ht="12.75" x14ac:dyDescent="0.2">
      <c r="A809" s="18"/>
    </row>
    <row r="810" spans="1:1" ht="12.75" x14ac:dyDescent="0.2">
      <c r="A810" s="18"/>
    </row>
    <row r="811" spans="1:1" ht="12.75" x14ac:dyDescent="0.2">
      <c r="A811" s="18"/>
    </row>
    <row r="812" spans="1:1" ht="12.75" x14ac:dyDescent="0.2">
      <c r="A812" s="18"/>
    </row>
    <row r="813" spans="1:1" ht="12.75" x14ac:dyDescent="0.2">
      <c r="A813" s="18"/>
    </row>
    <row r="814" spans="1:1" ht="12.75" x14ac:dyDescent="0.2">
      <c r="A814" s="18"/>
    </row>
    <row r="815" spans="1:1" ht="12.75" x14ac:dyDescent="0.2">
      <c r="A815" s="18"/>
    </row>
    <row r="816" spans="1:1" ht="12.75" x14ac:dyDescent="0.2">
      <c r="A816" s="18"/>
    </row>
    <row r="817" spans="1:1" ht="12.75" x14ac:dyDescent="0.2">
      <c r="A817" s="18"/>
    </row>
    <row r="818" spans="1:1" ht="12.75" x14ac:dyDescent="0.2">
      <c r="A818" s="18"/>
    </row>
    <row r="819" spans="1:1" ht="12.75" x14ac:dyDescent="0.2">
      <c r="A819" s="18"/>
    </row>
    <row r="820" spans="1:1" ht="12.75" x14ac:dyDescent="0.2">
      <c r="A820" s="18"/>
    </row>
    <row r="821" spans="1:1" ht="12.75" x14ac:dyDescent="0.2">
      <c r="A821" s="18"/>
    </row>
    <row r="822" spans="1:1" ht="12.75" x14ac:dyDescent="0.2">
      <c r="A822" s="18"/>
    </row>
    <row r="823" spans="1:1" ht="12.75" x14ac:dyDescent="0.2">
      <c r="A823" s="18"/>
    </row>
    <row r="824" spans="1:1" ht="12.75" x14ac:dyDescent="0.2">
      <c r="A824" s="18"/>
    </row>
    <row r="825" spans="1:1" ht="12.75" x14ac:dyDescent="0.2">
      <c r="A825" s="18"/>
    </row>
    <row r="826" spans="1:1" ht="12.75" x14ac:dyDescent="0.2">
      <c r="A826" s="18"/>
    </row>
    <row r="827" spans="1:1" ht="12.75" x14ac:dyDescent="0.2">
      <c r="A827" s="18"/>
    </row>
    <row r="828" spans="1:1" ht="12.75" x14ac:dyDescent="0.2">
      <c r="A828" s="18"/>
    </row>
    <row r="829" spans="1:1" ht="12.75" x14ac:dyDescent="0.2">
      <c r="A829" s="18"/>
    </row>
    <row r="830" spans="1:1" ht="12.75" x14ac:dyDescent="0.2">
      <c r="A830" s="18"/>
    </row>
    <row r="831" spans="1:1" ht="12.75" x14ac:dyDescent="0.2">
      <c r="A831" s="18"/>
    </row>
    <row r="832" spans="1:1" ht="12.75" x14ac:dyDescent="0.2">
      <c r="A832" s="18"/>
    </row>
    <row r="833" spans="1:1" ht="12.75" x14ac:dyDescent="0.2">
      <c r="A833" s="18"/>
    </row>
    <row r="834" spans="1:1" ht="12.75" x14ac:dyDescent="0.2">
      <c r="A834" s="18"/>
    </row>
    <row r="835" spans="1:1" ht="12.75" x14ac:dyDescent="0.2">
      <c r="A835" s="18"/>
    </row>
    <row r="836" spans="1:1" ht="12.75" x14ac:dyDescent="0.2">
      <c r="A836" s="18"/>
    </row>
    <row r="837" spans="1:1" ht="12.75" x14ac:dyDescent="0.2">
      <c r="A837" s="18"/>
    </row>
    <row r="838" spans="1:1" ht="12.75" x14ac:dyDescent="0.2">
      <c r="A838" s="18"/>
    </row>
    <row r="839" spans="1:1" ht="12.75" x14ac:dyDescent="0.2">
      <c r="A839" s="18"/>
    </row>
    <row r="840" spans="1:1" ht="12.75" x14ac:dyDescent="0.2">
      <c r="A840" s="18"/>
    </row>
    <row r="841" spans="1:1" ht="12.75" x14ac:dyDescent="0.2">
      <c r="A841" s="18"/>
    </row>
    <row r="842" spans="1:1" ht="12.75" x14ac:dyDescent="0.2">
      <c r="A842" s="18"/>
    </row>
    <row r="843" spans="1:1" ht="12.75" x14ac:dyDescent="0.2">
      <c r="A843" s="18"/>
    </row>
    <row r="844" spans="1:1" ht="12.75" x14ac:dyDescent="0.2">
      <c r="A844" s="18"/>
    </row>
    <row r="845" spans="1:1" ht="12.75" x14ac:dyDescent="0.2">
      <c r="A845" s="18"/>
    </row>
    <row r="846" spans="1:1" ht="12.75" x14ac:dyDescent="0.2">
      <c r="A846" s="18"/>
    </row>
    <row r="847" spans="1:1" ht="12.75" x14ac:dyDescent="0.2">
      <c r="A847" s="18"/>
    </row>
    <row r="848" spans="1:1" ht="12.75" x14ac:dyDescent="0.2">
      <c r="A848" s="18"/>
    </row>
    <row r="849" spans="1:1" ht="12.75" x14ac:dyDescent="0.2">
      <c r="A849" s="18"/>
    </row>
    <row r="850" spans="1:1" ht="12.75" x14ac:dyDescent="0.2">
      <c r="A850" s="18"/>
    </row>
    <row r="851" spans="1:1" ht="12.75" x14ac:dyDescent="0.2">
      <c r="A851" s="18"/>
    </row>
    <row r="852" spans="1:1" ht="12.75" x14ac:dyDescent="0.2">
      <c r="A852" s="18"/>
    </row>
    <row r="853" spans="1:1" ht="12.75" x14ac:dyDescent="0.2">
      <c r="A853" s="18"/>
    </row>
    <row r="854" spans="1:1" ht="12.75" x14ac:dyDescent="0.2">
      <c r="A854" s="18"/>
    </row>
    <row r="855" spans="1:1" ht="12.75" x14ac:dyDescent="0.2">
      <c r="A855" s="18"/>
    </row>
    <row r="856" spans="1:1" ht="12.75" x14ac:dyDescent="0.2">
      <c r="A856" s="18"/>
    </row>
    <row r="857" spans="1:1" ht="12.75" x14ac:dyDescent="0.2">
      <c r="A857" s="18"/>
    </row>
    <row r="858" spans="1:1" ht="12.75" x14ac:dyDescent="0.2">
      <c r="A858" s="18"/>
    </row>
    <row r="859" spans="1:1" ht="12.75" x14ac:dyDescent="0.2">
      <c r="A859" s="18"/>
    </row>
    <row r="860" spans="1:1" ht="12.75" x14ac:dyDescent="0.2">
      <c r="A860" s="18"/>
    </row>
    <row r="861" spans="1:1" ht="12.75" x14ac:dyDescent="0.2">
      <c r="A861" s="18"/>
    </row>
    <row r="862" spans="1:1" ht="12.75" x14ac:dyDescent="0.2">
      <c r="A862" s="18"/>
    </row>
    <row r="863" spans="1:1" ht="12.75" x14ac:dyDescent="0.2">
      <c r="A863" s="18"/>
    </row>
    <row r="864" spans="1:1" ht="12.75" x14ac:dyDescent="0.2">
      <c r="A864" s="18"/>
    </row>
    <row r="865" spans="1:1" ht="12.75" x14ac:dyDescent="0.2">
      <c r="A865" s="18"/>
    </row>
    <row r="866" spans="1:1" ht="12.75" x14ac:dyDescent="0.2">
      <c r="A866" s="18"/>
    </row>
    <row r="867" spans="1:1" ht="12.75" x14ac:dyDescent="0.2">
      <c r="A867" s="18"/>
    </row>
    <row r="868" spans="1:1" ht="12.75" x14ac:dyDescent="0.2">
      <c r="A868" s="18"/>
    </row>
    <row r="869" spans="1:1" ht="12.75" x14ac:dyDescent="0.2">
      <c r="A869" s="18"/>
    </row>
    <row r="870" spans="1:1" ht="12.75" x14ac:dyDescent="0.2">
      <c r="A870" s="18"/>
    </row>
    <row r="871" spans="1:1" ht="12.75" x14ac:dyDescent="0.2">
      <c r="A871" s="18"/>
    </row>
    <row r="872" spans="1:1" ht="12.75" x14ac:dyDescent="0.2">
      <c r="A872" s="18"/>
    </row>
    <row r="873" spans="1:1" ht="12.75" x14ac:dyDescent="0.2">
      <c r="A873" s="18"/>
    </row>
    <row r="874" spans="1:1" ht="12.75" x14ac:dyDescent="0.2">
      <c r="A874" s="18"/>
    </row>
    <row r="875" spans="1:1" ht="12.75" x14ac:dyDescent="0.2">
      <c r="A875" s="18"/>
    </row>
    <row r="876" spans="1:1" ht="12.75" x14ac:dyDescent="0.2">
      <c r="A876" s="18"/>
    </row>
    <row r="877" spans="1:1" ht="12.75" x14ac:dyDescent="0.2">
      <c r="A877" s="18"/>
    </row>
    <row r="878" spans="1:1" ht="12.75" x14ac:dyDescent="0.2">
      <c r="A878" s="18"/>
    </row>
    <row r="879" spans="1:1" ht="12.75" x14ac:dyDescent="0.2">
      <c r="A879" s="18"/>
    </row>
    <row r="880" spans="1:1" ht="12.75" x14ac:dyDescent="0.2">
      <c r="A880" s="18"/>
    </row>
    <row r="881" spans="1:1" ht="12.75" x14ac:dyDescent="0.2">
      <c r="A881" s="18"/>
    </row>
    <row r="882" spans="1:1" ht="12.75" x14ac:dyDescent="0.2">
      <c r="A882" s="18"/>
    </row>
    <row r="883" spans="1:1" ht="12.75" x14ac:dyDescent="0.2">
      <c r="A883" s="18"/>
    </row>
    <row r="884" spans="1:1" ht="12.75" x14ac:dyDescent="0.2">
      <c r="A884" s="18"/>
    </row>
    <row r="885" spans="1:1" ht="12.75" x14ac:dyDescent="0.2">
      <c r="A885" s="18"/>
    </row>
    <row r="886" spans="1:1" ht="12.75" x14ac:dyDescent="0.2">
      <c r="A886" s="18"/>
    </row>
    <row r="887" spans="1:1" ht="12.75" x14ac:dyDescent="0.2">
      <c r="A887" s="18"/>
    </row>
    <row r="888" spans="1:1" ht="12.75" x14ac:dyDescent="0.2">
      <c r="A888" s="18"/>
    </row>
    <row r="889" spans="1:1" ht="12.75" x14ac:dyDescent="0.2">
      <c r="A889" s="18"/>
    </row>
    <row r="890" spans="1:1" ht="12.75" x14ac:dyDescent="0.2">
      <c r="A890" s="18"/>
    </row>
    <row r="891" spans="1:1" ht="12.75" x14ac:dyDescent="0.2">
      <c r="A891" s="18"/>
    </row>
    <row r="892" spans="1:1" ht="12.75" x14ac:dyDescent="0.2">
      <c r="A892" s="18"/>
    </row>
    <row r="893" spans="1:1" ht="12.75" x14ac:dyDescent="0.2">
      <c r="A893" s="18"/>
    </row>
    <row r="894" spans="1:1" ht="12.75" x14ac:dyDescent="0.2">
      <c r="A894" s="18"/>
    </row>
    <row r="895" spans="1:1" ht="12.75" x14ac:dyDescent="0.2">
      <c r="A895" s="18"/>
    </row>
    <row r="896" spans="1:1" ht="12.75" x14ac:dyDescent="0.2">
      <c r="A896" s="18"/>
    </row>
    <row r="897" spans="1:1" ht="12.75" x14ac:dyDescent="0.2">
      <c r="A897" s="18"/>
    </row>
    <row r="898" spans="1:1" ht="12.75" x14ac:dyDescent="0.2">
      <c r="A898" s="18"/>
    </row>
    <row r="899" spans="1:1" ht="12.75" x14ac:dyDescent="0.2">
      <c r="A899" s="18"/>
    </row>
    <row r="900" spans="1:1" ht="12.75" x14ac:dyDescent="0.2">
      <c r="A900" s="18"/>
    </row>
    <row r="901" spans="1:1" ht="12.75" x14ac:dyDescent="0.2">
      <c r="A901" s="18"/>
    </row>
    <row r="902" spans="1:1" ht="12.75" x14ac:dyDescent="0.2">
      <c r="A902" s="18"/>
    </row>
    <row r="903" spans="1:1" ht="12.75" x14ac:dyDescent="0.2">
      <c r="A903" s="18"/>
    </row>
    <row r="904" spans="1:1" ht="12.75" x14ac:dyDescent="0.2">
      <c r="A904" s="18"/>
    </row>
    <row r="905" spans="1:1" ht="12.75" x14ac:dyDescent="0.2">
      <c r="A905" s="18"/>
    </row>
    <row r="906" spans="1:1" ht="12.75" x14ac:dyDescent="0.2">
      <c r="A906" s="18"/>
    </row>
    <row r="907" spans="1:1" ht="12.75" x14ac:dyDescent="0.2">
      <c r="A907" s="18"/>
    </row>
    <row r="908" spans="1:1" ht="12.75" x14ac:dyDescent="0.2">
      <c r="A908" s="18"/>
    </row>
    <row r="909" spans="1:1" ht="12.75" x14ac:dyDescent="0.2">
      <c r="A909" s="18"/>
    </row>
    <row r="910" spans="1:1" ht="12.75" x14ac:dyDescent="0.2">
      <c r="A910" s="18"/>
    </row>
    <row r="911" spans="1:1" ht="12.75" x14ac:dyDescent="0.2">
      <c r="A911" s="18"/>
    </row>
    <row r="912" spans="1:1" ht="12.75" x14ac:dyDescent="0.2">
      <c r="A912" s="18"/>
    </row>
    <row r="913" spans="1:1" ht="12.75" x14ac:dyDescent="0.2">
      <c r="A913" s="18"/>
    </row>
    <row r="914" spans="1:1" ht="12.75" x14ac:dyDescent="0.2">
      <c r="A914" s="18"/>
    </row>
    <row r="915" spans="1:1" ht="12.75" x14ac:dyDescent="0.2">
      <c r="A915" s="18"/>
    </row>
    <row r="916" spans="1:1" ht="12.75" x14ac:dyDescent="0.2">
      <c r="A916" s="18"/>
    </row>
    <row r="917" spans="1:1" ht="12.75" x14ac:dyDescent="0.2">
      <c r="A917" s="18"/>
    </row>
    <row r="918" spans="1:1" ht="12.75" x14ac:dyDescent="0.2">
      <c r="A918" s="18"/>
    </row>
    <row r="919" spans="1:1" ht="12.75" x14ac:dyDescent="0.2">
      <c r="A919" s="18"/>
    </row>
    <row r="920" spans="1:1" ht="12.75" x14ac:dyDescent="0.2">
      <c r="A920" s="18"/>
    </row>
    <row r="921" spans="1:1" ht="12.75" x14ac:dyDescent="0.2">
      <c r="A921" s="18"/>
    </row>
    <row r="922" spans="1:1" ht="12.75" x14ac:dyDescent="0.2">
      <c r="A922" s="18"/>
    </row>
    <row r="923" spans="1:1" ht="12.75" x14ac:dyDescent="0.2">
      <c r="A923" s="18"/>
    </row>
    <row r="924" spans="1:1" ht="12.75" x14ac:dyDescent="0.2">
      <c r="A924" s="18"/>
    </row>
    <row r="925" spans="1:1" ht="12.75" x14ac:dyDescent="0.2">
      <c r="A925" s="18"/>
    </row>
    <row r="926" spans="1:1" ht="12.75" x14ac:dyDescent="0.2">
      <c r="A926" s="18"/>
    </row>
    <row r="927" spans="1:1" ht="12.75" x14ac:dyDescent="0.2">
      <c r="A927" s="18"/>
    </row>
    <row r="928" spans="1:1" ht="12.75" x14ac:dyDescent="0.2">
      <c r="A928" s="18"/>
    </row>
    <row r="929" spans="1:1" ht="12.75" x14ac:dyDescent="0.2">
      <c r="A929" s="18"/>
    </row>
    <row r="930" spans="1:1" ht="12.75" x14ac:dyDescent="0.2">
      <c r="A930" s="18"/>
    </row>
    <row r="931" spans="1:1" ht="12.75" x14ac:dyDescent="0.2">
      <c r="A931" s="18"/>
    </row>
    <row r="932" spans="1:1" ht="12.75" x14ac:dyDescent="0.2">
      <c r="A932" s="18"/>
    </row>
    <row r="933" spans="1:1" ht="12.75" x14ac:dyDescent="0.2">
      <c r="A933" s="18"/>
    </row>
    <row r="934" spans="1:1" ht="12.75" x14ac:dyDescent="0.2">
      <c r="A934" s="18"/>
    </row>
    <row r="935" spans="1:1" ht="12.75" x14ac:dyDescent="0.2">
      <c r="A935" s="18"/>
    </row>
    <row r="936" spans="1:1" ht="12.75" x14ac:dyDescent="0.2">
      <c r="A936" s="18"/>
    </row>
    <row r="937" spans="1:1" ht="12.75" x14ac:dyDescent="0.2">
      <c r="A937" s="18"/>
    </row>
    <row r="938" spans="1:1" ht="12.75" x14ac:dyDescent="0.2">
      <c r="A938" s="18"/>
    </row>
    <row r="939" spans="1:1" ht="12.75" x14ac:dyDescent="0.2">
      <c r="A939" s="18"/>
    </row>
    <row r="940" spans="1:1" ht="12.75" x14ac:dyDescent="0.2">
      <c r="A940" s="18"/>
    </row>
    <row r="941" spans="1:1" ht="12.75" x14ac:dyDescent="0.2">
      <c r="A941" s="18"/>
    </row>
    <row r="942" spans="1:1" ht="12.75" x14ac:dyDescent="0.2">
      <c r="A942" s="18"/>
    </row>
    <row r="943" spans="1:1" ht="12.75" x14ac:dyDescent="0.2">
      <c r="A943" s="18"/>
    </row>
    <row r="944" spans="1:1" ht="12.75" x14ac:dyDescent="0.2">
      <c r="A944" s="18"/>
    </row>
    <row r="945" spans="1:1" ht="12.75" x14ac:dyDescent="0.2">
      <c r="A945" s="18"/>
    </row>
    <row r="946" spans="1:1" ht="12.75" x14ac:dyDescent="0.2">
      <c r="A946" s="18"/>
    </row>
    <row r="947" spans="1:1" ht="12.75" x14ac:dyDescent="0.2">
      <c r="A947" s="18"/>
    </row>
    <row r="948" spans="1:1" ht="12.75" x14ac:dyDescent="0.2">
      <c r="A948" s="18"/>
    </row>
    <row r="949" spans="1:1" ht="12.75" x14ac:dyDescent="0.2">
      <c r="A949" s="18"/>
    </row>
    <row r="950" spans="1:1" ht="12.75" x14ac:dyDescent="0.2">
      <c r="A950" s="18"/>
    </row>
    <row r="951" spans="1:1" ht="12.75" x14ac:dyDescent="0.2">
      <c r="A951" s="18"/>
    </row>
    <row r="952" spans="1:1" ht="12.75" x14ac:dyDescent="0.2">
      <c r="A952" s="18"/>
    </row>
    <row r="953" spans="1:1" ht="12.75" x14ac:dyDescent="0.2">
      <c r="A953" s="18"/>
    </row>
    <row r="954" spans="1:1" ht="12.75" x14ac:dyDescent="0.2">
      <c r="A954" s="18"/>
    </row>
    <row r="955" spans="1:1" ht="12.75" x14ac:dyDescent="0.2">
      <c r="A955" s="18"/>
    </row>
    <row r="956" spans="1:1" ht="12.75" x14ac:dyDescent="0.2">
      <c r="A956" s="18"/>
    </row>
    <row r="957" spans="1:1" ht="12.75" x14ac:dyDescent="0.2">
      <c r="A957" s="18"/>
    </row>
    <row r="958" spans="1:1" ht="12.75" x14ac:dyDescent="0.2">
      <c r="A958" s="18"/>
    </row>
    <row r="959" spans="1:1" ht="12.75" x14ac:dyDescent="0.2">
      <c r="A959" s="18"/>
    </row>
    <row r="960" spans="1:1" ht="12.75" x14ac:dyDescent="0.2">
      <c r="A960" s="18"/>
    </row>
    <row r="961" spans="1:1" ht="12.75" x14ac:dyDescent="0.2">
      <c r="A961" s="18"/>
    </row>
    <row r="962" spans="1:1" ht="12.75" x14ac:dyDescent="0.2">
      <c r="A962" s="18"/>
    </row>
    <row r="963" spans="1:1" ht="12.75" x14ac:dyDescent="0.2">
      <c r="A963" s="18"/>
    </row>
    <row r="964" spans="1:1" ht="12.75" x14ac:dyDescent="0.2">
      <c r="A964" s="18"/>
    </row>
    <row r="965" spans="1:1" ht="12.75" x14ac:dyDescent="0.2">
      <c r="A965" s="18"/>
    </row>
    <row r="966" spans="1:1" ht="12.75" x14ac:dyDescent="0.2">
      <c r="A966" s="18"/>
    </row>
    <row r="967" spans="1:1" ht="12.75" x14ac:dyDescent="0.2">
      <c r="A967" s="18"/>
    </row>
    <row r="968" spans="1:1" ht="12.75" x14ac:dyDescent="0.2">
      <c r="A968" s="18"/>
    </row>
    <row r="969" spans="1:1" ht="12.75" x14ac:dyDescent="0.2">
      <c r="A969" s="18"/>
    </row>
    <row r="970" spans="1:1" ht="12.75" x14ac:dyDescent="0.2">
      <c r="A970" s="18"/>
    </row>
    <row r="971" spans="1:1" ht="12.75" x14ac:dyDescent="0.2">
      <c r="A971" s="18"/>
    </row>
    <row r="972" spans="1:1" ht="12.75" x14ac:dyDescent="0.2">
      <c r="A972" s="18"/>
    </row>
    <row r="973" spans="1:1" ht="12.75" x14ac:dyDescent="0.2">
      <c r="A973" s="18"/>
    </row>
    <row r="974" spans="1:1" ht="12.75" x14ac:dyDescent="0.2">
      <c r="A974" s="18"/>
    </row>
    <row r="975" spans="1:1" ht="12.75" x14ac:dyDescent="0.2">
      <c r="A975" s="18"/>
    </row>
    <row r="976" spans="1:1" ht="12.75" x14ac:dyDescent="0.2">
      <c r="A976" s="18"/>
    </row>
    <row r="977" spans="1:1" ht="12.75" x14ac:dyDescent="0.2">
      <c r="A977" s="18"/>
    </row>
    <row r="978" spans="1:1" ht="12.75" x14ac:dyDescent="0.2">
      <c r="A978" s="13"/>
    </row>
    <row r="979" spans="1:1" ht="12.75" x14ac:dyDescent="0.2">
      <c r="A979" s="13"/>
    </row>
    <row r="980" spans="1:1" ht="12.75" x14ac:dyDescent="0.2">
      <c r="A980" s="13"/>
    </row>
    <row r="981" spans="1:1" ht="12.75" x14ac:dyDescent="0.2">
      <c r="A981" s="13"/>
    </row>
    <row r="982" spans="1:1" ht="12.75" x14ac:dyDescent="0.2">
      <c r="A982" s="13"/>
    </row>
    <row r="983" spans="1:1" ht="12.75" x14ac:dyDescent="0.2">
      <c r="A983" s="13"/>
    </row>
    <row r="984" spans="1:1" ht="12.75" x14ac:dyDescent="0.2">
      <c r="A984" s="13"/>
    </row>
    <row r="985" spans="1:1" ht="12.75" x14ac:dyDescent="0.2">
      <c r="A985" s="13"/>
    </row>
    <row r="986" spans="1:1" ht="12.75" x14ac:dyDescent="0.2">
      <c r="A986" s="13"/>
    </row>
    <row r="987" spans="1:1" ht="12.75" x14ac:dyDescent="0.2">
      <c r="A987" s="13"/>
    </row>
    <row r="988" spans="1:1" ht="12.75" x14ac:dyDescent="0.2">
      <c r="A988" s="13"/>
    </row>
    <row r="989" spans="1:1" ht="12.75" x14ac:dyDescent="0.2">
      <c r="A989" s="13"/>
    </row>
    <row r="990" spans="1:1" ht="12.75" x14ac:dyDescent="0.2">
      <c r="A990" s="13"/>
    </row>
    <row r="991" spans="1:1" ht="12.75" x14ac:dyDescent="0.2">
      <c r="A991" s="13"/>
    </row>
    <row r="992" spans="1:1" ht="12.75" x14ac:dyDescent="0.2">
      <c r="A992" s="13"/>
    </row>
  </sheetData>
  <mergeCells count="5">
    <mergeCell ref="A1:A2"/>
    <mergeCell ref="B1:E1"/>
    <mergeCell ref="F1:I1"/>
    <mergeCell ref="J1:M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Legend</vt:lpstr>
      <vt:lpstr>System Classification</vt:lpstr>
      <vt:lpstr>3 Year 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Kyra Gmoser-Daskalakis</dc:creator>
  <cp:lastModifiedBy>Kyra Gmoser-Daskalakis</cp:lastModifiedBy>
  <dcterms:created xsi:type="dcterms:W3CDTF">2020-02-24T22:06:47Z</dcterms:created>
  <dcterms:modified xsi:type="dcterms:W3CDTF">2020-02-26T16:57:08Z</dcterms:modified>
</cp:coreProperties>
</file>